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630" yWindow="540" windowWidth="15015" windowHeight="13740"/>
  </bookViews>
  <sheets>
    <sheet name="11-18 лет" sheetId="37" r:id="rId1"/>
  </sheets>
  <definedNames>
    <definedName name="_xlnm.Print_Area" localSheetId="0">'11-18 лет'!$A$1:$U$160</definedName>
  </definedNames>
  <calcPr calcId="125725"/>
</workbook>
</file>

<file path=xl/calcChain.xml><?xml version="1.0" encoding="utf-8"?>
<calcChain xmlns="http://schemas.openxmlformats.org/spreadsheetml/2006/main">
  <c r="C128" i="37"/>
  <c r="C173" s="1"/>
  <c r="D142"/>
  <c r="D143" s="1"/>
  <c r="C143"/>
  <c r="G66" l="1"/>
  <c r="G67" s="1"/>
  <c r="G142"/>
  <c r="G157"/>
  <c r="C51"/>
  <c r="C52" s="1"/>
  <c r="D157"/>
  <c r="D96"/>
  <c r="D20"/>
  <c r="D21" s="1"/>
  <c r="D127"/>
  <c r="E127"/>
  <c r="F127"/>
  <c r="G127"/>
  <c r="H127"/>
  <c r="I127"/>
  <c r="J127"/>
  <c r="K127"/>
  <c r="L127"/>
  <c r="M127"/>
  <c r="N127"/>
  <c r="O127"/>
  <c r="P127"/>
  <c r="Q127"/>
  <c r="R127"/>
  <c r="S127"/>
  <c r="T127"/>
  <c r="U127"/>
  <c r="U157" l="1"/>
  <c r="U158" s="1"/>
  <c r="T157"/>
  <c r="T158" s="1"/>
  <c r="S157"/>
  <c r="S158" s="1"/>
  <c r="R157"/>
  <c r="R158" s="1"/>
  <c r="Q157"/>
  <c r="Q158" s="1"/>
  <c r="P157"/>
  <c r="P158" s="1"/>
  <c r="O157"/>
  <c r="O158" s="1"/>
  <c r="N157"/>
  <c r="N158" s="1"/>
  <c r="M157"/>
  <c r="M158" s="1"/>
  <c r="L157"/>
  <c r="L158" s="1"/>
  <c r="K157"/>
  <c r="K158" s="1"/>
  <c r="J157"/>
  <c r="J158" s="1"/>
  <c r="I157"/>
  <c r="I158" s="1"/>
  <c r="H157"/>
  <c r="H158" s="1"/>
  <c r="G158"/>
  <c r="F157"/>
  <c r="F158" s="1"/>
  <c r="E157"/>
  <c r="E158" s="1"/>
  <c r="D158"/>
  <c r="C158"/>
  <c r="U142"/>
  <c r="U143" s="1"/>
  <c r="T142"/>
  <c r="T143" s="1"/>
  <c r="S142"/>
  <c r="S143" s="1"/>
  <c r="R142"/>
  <c r="R143" s="1"/>
  <c r="Q142"/>
  <c r="Q143" s="1"/>
  <c r="P142"/>
  <c r="P143" s="1"/>
  <c r="O142"/>
  <c r="O143" s="1"/>
  <c r="N142"/>
  <c r="N143" s="1"/>
  <c r="M142"/>
  <c r="M143" s="1"/>
  <c r="L142"/>
  <c r="L143" s="1"/>
  <c r="K142"/>
  <c r="K143" s="1"/>
  <c r="J142"/>
  <c r="J143" s="1"/>
  <c r="I142"/>
  <c r="I143" s="1"/>
  <c r="H142"/>
  <c r="H143" s="1"/>
  <c r="G143"/>
  <c r="F142"/>
  <c r="F143" s="1"/>
  <c r="E142"/>
  <c r="E143" s="1"/>
  <c r="U128"/>
  <c r="T128"/>
  <c r="S128"/>
  <c r="R128"/>
  <c r="Q128"/>
  <c r="P128"/>
  <c r="O128"/>
  <c r="N128"/>
  <c r="M128"/>
  <c r="L128"/>
  <c r="K128"/>
  <c r="J128"/>
  <c r="I128"/>
  <c r="H128"/>
  <c r="G128"/>
  <c r="F128"/>
  <c r="E128"/>
  <c r="D128"/>
  <c r="U111"/>
  <c r="U112" s="1"/>
  <c r="T111"/>
  <c r="T112" s="1"/>
  <c r="S111"/>
  <c r="S112" s="1"/>
  <c r="R111"/>
  <c r="R112" s="1"/>
  <c r="Q111"/>
  <c r="Q112" s="1"/>
  <c r="P111"/>
  <c r="P112" s="1"/>
  <c r="O111"/>
  <c r="O112" s="1"/>
  <c r="N111"/>
  <c r="N112" s="1"/>
  <c r="M111"/>
  <c r="M112" s="1"/>
  <c r="L111"/>
  <c r="L112" s="1"/>
  <c r="K111"/>
  <c r="K112" s="1"/>
  <c r="J111"/>
  <c r="J112" s="1"/>
  <c r="I111"/>
  <c r="I112" s="1"/>
  <c r="H111"/>
  <c r="H112" s="1"/>
  <c r="G111"/>
  <c r="G112" s="1"/>
  <c r="F111"/>
  <c r="F112" s="1"/>
  <c r="E111"/>
  <c r="E112" s="1"/>
  <c r="D111"/>
  <c r="D112" s="1"/>
  <c r="U96"/>
  <c r="U97" s="1"/>
  <c r="T96"/>
  <c r="T97" s="1"/>
  <c r="S96"/>
  <c r="S97" s="1"/>
  <c r="R96"/>
  <c r="R97" s="1"/>
  <c r="Q96"/>
  <c r="Q97" s="1"/>
  <c r="P96"/>
  <c r="P97" s="1"/>
  <c r="O96"/>
  <c r="O97" s="1"/>
  <c r="N96"/>
  <c r="N97" s="1"/>
  <c r="M96"/>
  <c r="M97" s="1"/>
  <c r="L96"/>
  <c r="L97" s="1"/>
  <c r="K96"/>
  <c r="K97" s="1"/>
  <c r="J96"/>
  <c r="J97" s="1"/>
  <c r="I96"/>
  <c r="I97" s="1"/>
  <c r="H96"/>
  <c r="H97" s="1"/>
  <c r="G96"/>
  <c r="G97" s="1"/>
  <c r="F96"/>
  <c r="F97" s="1"/>
  <c r="E96"/>
  <c r="E97" s="1"/>
  <c r="D97"/>
  <c r="C97"/>
  <c r="U80"/>
  <c r="U81" s="1"/>
  <c r="T80"/>
  <c r="T81" s="1"/>
  <c r="S80"/>
  <c r="S81" s="1"/>
  <c r="R80"/>
  <c r="R81" s="1"/>
  <c r="Q80"/>
  <c r="Q81" s="1"/>
  <c r="P80"/>
  <c r="P81" s="1"/>
  <c r="O80"/>
  <c r="O81" s="1"/>
  <c r="N80"/>
  <c r="N81" s="1"/>
  <c r="M80"/>
  <c r="M81" s="1"/>
  <c r="L80"/>
  <c r="L81" s="1"/>
  <c r="K80"/>
  <c r="K81" s="1"/>
  <c r="J80"/>
  <c r="J81" s="1"/>
  <c r="I80"/>
  <c r="I81" s="1"/>
  <c r="H80"/>
  <c r="H81" s="1"/>
  <c r="G80"/>
  <c r="G81" s="1"/>
  <c r="F80"/>
  <c r="F81" s="1"/>
  <c r="E80"/>
  <c r="E81" s="1"/>
  <c r="D80"/>
  <c r="D81" s="1"/>
  <c r="U66"/>
  <c r="U67" s="1"/>
  <c r="T66"/>
  <c r="T67" s="1"/>
  <c r="S66"/>
  <c r="S67" s="1"/>
  <c r="R66"/>
  <c r="R67" s="1"/>
  <c r="Q66"/>
  <c r="Q67" s="1"/>
  <c r="P66"/>
  <c r="P67" s="1"/>
  <c r="O66"/>
  <c r="O67" s="1"/>
  <c r="N66"/>
  <c r="N67" s="1"/>
  <c r="M66"/>
  <c r="M67" s="1"/>
  <c r="L66"/>
  <c r="L67" s="1"/>
  <c r="K66"/>
  <c r="K67" s="1"/>
  <c r="J66"/>
  <c r="J67" s="1"/>
  <c r="I66"/>
  <c r="I67" s="1"/>
  <c r="H66"/>
  <c r="H67" s="1"/>
  <c r="F66"/>
  <c r="F67" s="1"/>
  <c r="E66"/>
  <c r="E67" s="1"/>
  <c r="D66"/>
  <c r="D67" s="1"/>
  <c r="C67"/>
  <c r="U51"/>
  <c r="U52" s="1"/>
  <c r="T51"/>
  <c r="T52" s="1"/>
  <c r="S51"/>
  <c r="S52" s="1"/>
  <c r="R51"/>
  <c r="R52" s="1"/>
  <c r="Q51"/>
  <c r="Q52" s="1"/>
  <c r="P51"/>
  <c r="P52" s="1"/>
  <c r="O51"/>
  <c r="O52" s="1"/>
  <c r="N51"/>
  <c r="N52" s="1"/>
  <c r="M51"/>
  <c r="M52" s="1"/>
  <c r="L51"/>
  <c r="L52" s="1"/>
  <c r="K51"/>
  <c r="K52" s="1"/>
  <c r="J51"/>
  <c r="J52" s="1"/>
  <c r="I51"/>
  <c r="I52" s="1"/>
  <c r="H51"/>
  <c r="H52" s="1"/>
  <c r="G51"/>
  <c r="G52" s="1"/>
  <c r="F51"/>
  <c r="F52" s="1"/>
  <c r="E51"/>
  <c r="E52" s="1"/>
  <c r="D51"/>
  <c r="D52" s="1"/>
  <c r="U35"/>
  <c r="U36" s="1"/>
  <c r="T35"/>
  <c r="T36" s="1"/>
  <c r="S35"/>
  <c r="S36" s="1"/>
  <c r="R35"/>
  <c r="R36" s="1"/>
  <c r="Q35"/>
  <c r="Q36" s="1"/>
  <c r="P35"/>
  <c r="P36" s="1"/>
  <c r="O35"/>
  <c r="O36" s="1"/>
  <c r="N35"/>
  <c r="N36" s="1"/>
  <c r="M35"/>
  <c r="M36" s="1"/>
  <c r="L35"/>
  <c r="L36" s="1"/>
  <c r="K35"/>
  <c r="K36" s="1"/>
  <c r="J35"/>
  <c r="J36" s="1"/>
  <c r="I35"/>
  <c r="I36" s="1"/>
  <c r="H35"/>
  <c r="H36" s="1"/>
  <c r="G35"/>
  <c r="G36" s="1"/>
  <c r="F35"/>
  <c r="F36" s="1"/>
  <c r="E35"/>
  <c r="E36" s="1"/>
  <c r="D35"/>
  <c r="D36" s="1"/>
  <c r="U20"/>
  <c r="U21" s="1"/>
  <c r="T20"/>
  <c r="T21" s="1"/>
  <c r="S20"/>
  <c r="S21" s="1"/>
  <c r="R20"/>
  <c r="R21" s="1"/>
  <c r="Q20"/>
  <c r="Q21" s="1"/>
  <c r="P20"/>
  <c r="P21" s="1"/>
  <c r="O20"/>
  <c r="O21" s="1"/>
  <c r="N20"/>
  <c r="N21" s="1"/>
  <c r="M20"/>
  <c r="M21" s="1"/>
  <c r="L20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F166" l="1"/>
  <c r="F167" s="1"/>
  <c r="D166"/>
  <c r="H166"/>
  <c r="H167" s="1"/>
  <c r="J166"/>
  <c r="J167" s="1"/>
  <c r="L166"/>
  <c r="L167" s="1"/>
  <c r="N166"/>
  <c r="N167" s="1"/>
  <c r="P166"/>
  <c r="P167" s="1"/>
  <c r="R166"/>
  <c r="R167" s="1"/>
  <c r="T166"/>
  <c r="T167" s="1"/>
  <c r="C166"/>
  <c r="C167" s="1"/>
  <c r="E166"/>
  <c r="E167" s="1"/>
  <c r="G166"/>
  <c r="G167" s="1"/>
  <c r="I166"/>
  <c r="I167" s="1"/>
  <c r="K166"/>
  <c r="K167" s="1"/>
  <c r="M166"/>
  <c r="M167" s="1"/>
  <c r="O166"/>
  <c r="O167" s="1"/>
  <c r="Q166"/>
  <c r="Q167" s="1"/>
  <c r="S166"/>
  <c r="S167" s="1"/>
  <c r="D167" l="1"/>
  <c r="D168"/>
  <c r="E168"/>
</calcChain>
</file>

<file path=xl/sharedStrings.xml><?xml version="1.0" encoding="utf-8"?>
<sst xmlns="http://schemas.openxmlformats.org/spreadsheetml/2006/main" count="675" uniqueCount="122">
  <si>
    <t>№ рецептуры</t>
  </si>
  <si>
    <t>Масса</t>
  </si>
  <si>
    <t>Белки</t>
  </si>
  <si>
    <t>Жиры</t>
  </si>
  <si>
    <t>Углеводы</t>
  </si>
  <si>
    <t>Энергетическая ценность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</si>
  <si>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</si>
  <si>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</si>
  <si>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</si>
  <si>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</si>
  <si>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</si>
  <si>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</si>
  <si>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</si>
  <si>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</si>
  <si>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</si>
  <si>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</si>
  <si>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</si>
  <si>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</si>
  <si>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</si>
  <si>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</si>
  <si>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</si>
  <si>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</si>
  <si>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</si>
  <si>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</si>
  <si>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</si>
  <si>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1 неделя</t>
  </si>
  <si>
    <t>54-4г-2020</t>
  </si>
  <si>
    <t>Каша гречневая рассыпчатая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</si>
  <si>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</si>
  <si>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</si>
  <si>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</si>
  <si>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</si>
  <si>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</si>
  <si>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</si>
  <si>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</si>
  <si>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Вторник, 1 неделя</t>
  </si>
  <si>
    <t>54-22м-2020</t>
  </si>
  <si>
    <t>Рагу из курицы</t>
  </si>
  <si>
    <t>54-21гн-2020</t>
  </si>
  <si>
    <t>Какао с молоком</t>
  </si>
  <si>
    <t>Среда, 1 неделя</t>
  </si>
  <si>
    <t>54-13з-2020</t>
  </si>
  <si>
    <t>54-1г-2020</t>
  </si>
  <si>
    <t>Макароны отварные</t>
  </si>
  <si>
    <t xml:space="preserve">54-2м-2020 </t>
  </si>
  <si>
    <t>Гуляш из говядины</t>
  </si>
  <si>
    <t>54-3гн-2020</t>
  </si>
  <si>
    <t>Чай с лимоном и сахаром</t>
  </si>
  <si>
    <t>Четверг, 1 неделя</t>
  </si>
  <si>
    <t>54-11г-2020</t>
  </si>
  <si>
    <t>Картофельное пюре</t>
  </si>
  <si>
    <t>54-2гн-2020</t>
  </si>
  <si>
    <t>Чай с сахаром</t>
  </si>
  <si>
    <t>Пятница, 1 неделя</t>
  </si>
  <si>
    <t>54-6г-2020</t>
  </si>
  <si>
    <t>Рис отварной</t>
  </si>
  <si>
    <t>54-16з-2020</t>
  </si>
  <si>
    <t>Винегрет с растительным маслом</t>
  </si>
  <si>
    <t>Кофейный напиток с молоком</t>
  </si>
  <si>
    <t>Понедельник, 2 неделя</t>
  </si>
  <si>
    <t>Вторник, 2 неделя</t>
  </si>
  <si>
    <t>54-12м-2020</t>
  </si>
  <si>
    <t>Плов с курицей</t>
  </si>
  <si>
    <t>Среда, 2 неделя</t>
  </si>
  <si>
    <t>Четверг, 2 неделя</t>
  </si>
  <si>
    <t>Пятница, 2 неделя</t>
  </si>
  <si>
    <t>54-10в-2020</t>
  </si>
  <si>
    <t>Булочка ванильная</t>
  </si>
  <si>
    <t>Плов из говядины</t>
  </si>
  <si>
    <t>Компот из кураги</t>
  </si>
  <si>
    <t>54-7р-2020</t>
  </si>
  <si>
    <t>Рыба припущенная в молоко</t>
  </si>
  <si>
    <t>Салат из свеклы отварной с растительным маслом</t>
  </si>
  <si>
    <t>1 день, 1 неделя</t>
  </si>
  <si>
    <t xml:space="preserve">2 день, 1 неделя </t>
  </si>
  <si>
    <t xml:space="preserve">3 день, 1 неделя </t>
  </si>
  <si>
    <t xml:space="preserve">4 день, 1 неделя </t>
  </si>
  <si>
    <t xml:space="preserve">5 день, 1 неделя </t>
  </si>
  <si>
    <t xml:space="preserve">7 день, 2 неделя </t>
  </si>
  <si>
    <t xml:space="preserve">8 день, 2 неделя </t>
  </si>
  <si>
    <t>9 день, 2 неделя</t>
  </si>
  <si>
    <t xml:space="preserve">10 день, 2 неделя </t>
  </si>
  <si>
    <t xml:space="preserve">11 день, 2 неделя </t>
  </si>
  <si>
    <t>Витамины</t>
  </si>
  <si>
    <t>Минеральные вещества</t>
  </si>
  <si>
    <t>Прием пищи, наименование блюда</t>
  </si>
  <si>
    <t>Пищевые вещества</t>
  </si>
  <si>
    <t>ИТОГО</t>
  </si>
  <si>
    <t>Итого за весь период</t>
  </si>
  <si>
    <t>Среднее значение</t>
  </si>
  <si>
    <t>Содержание белков, жиров, углеводов в меню за период в % от калорийности</t>
  </si>
  <si>
    <t>СУММАРНЫЕ ОБЪЕМЫ БЛЮД ПО ПРИЕМАМ ПИЩИ (В ГРАММАХ)</t>
  </si>
  <si>
    <t>Возраст детей</t>
  </si>
  <si>
    <t>ИТОГО ПО  МЕНЮ</t>
  </si>
  <si>
    <t>Овощи для салатов (морковь, лук, капуста, картофель) урожай 2021 года</t>
  </si>
  <si>
    <t>Горячий завтрак</t>
  </si>
  <si>
    <t>ном.рец №608</t>
  </si>
  <si>
    <t>ном.рец №174</t>
  </si>
  <si>
    <t>СОГЛАСОВАНО</t>
  </si>
  <si>
    <t>УТВЕРЖДЕНО</t>
  </si>
  <si>
    <t>11-18</t>
  </si>
  <si>
    <t>11-18 лет</t>
  </si>
  <si>
    <t>160/60</t>
  </si>
  <si>
    <t>180/40</t>
  </si>
  <si>
    <t>170/50</t>
  </si>
  <si>
    <t>Яблоко</t>
  </si>
  <si>
    <t>Тефтели мясные из говядины, полуфабрикат в соусе</t>
  </si>
  <si>
    <t>60/40</t>
  </si>
  <si>
    <t>Котлета мясная Любительская, полуфабрикат в соусе</t>
  </si>
  <si>
    <t>70/30</t>
  </si>
  <si>
    <t>№243</t>
  </si>
  <si>
    <t>Сосиски говяжьи отварные, п/ф (2 шт)</t>
  </si>
  <si>
    <t>Апельсин</t>
  </si>
  <si>
    <t>ООО "КРЕПЫШ"</t>
  </si>
  <si>
    <t>_______________________Ефремов В.Ю.</t>
  </si>
  <si>
    <t xml:space="preserve">Меню  для организации питания детей возрасте от 11 до 18 лет в образовательных учреждениях Мензелинского района РТ  на 2 полугодие 2021-2022 учебный год. </t>
  </si>
  <si>
    <t>ном.рец №41</t>
  </si>
  <si>
    <t>Салат из отварной моркови с яблоками с растительным маслом</t>
  </si>
  <si>
    <t>75/30</t>
  </si>
  <si>
    <t>ном.рец №40</t>
  </si>
  <si>
    <t>Салат картофельный с морковью, зеленым горошком и растительным маслом</t>
  </si>
  <si>
    <t>65/35</t>
  </si>
</sst>
</file>

<file path=xl/styles.xml><?xml version="1.0" encoding="utf-8"?>
<styleSheet xmlns="http://schemas.openxmlformats.org/spreadsheetml/2006/main">
  <fonts count="10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color rgb="FF000000"/>
      <name val="Calibri"/>
      <family val="2"/>
      <charset val="204"/>
    </font>
    <font>
      <b/>
      <sz val="11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2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2" fillId="0" borderId="1" xfId="0" applyFont="1" applyBorder="1"/>
    <xf numFmtId="0" fontId="3" fillId="0" borderId="1" xfId="0" applyFont="1" applyBorder="1"/>
    <xf numFmtId="49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0" fontId="0" fillId="0" borderId="0" xfId="0" applyBorder="1"/>
    <xf numFmtId="0" fontId="3" fillId="0" borderId="0" xfId="0" applyFont="1" applyBorder="1"/>
    <xf numFmtId="0" fontId="5" fillId="0" borderId="0" xfId="0" applyFont="1"/>
    <xf numFmtId="0" fontId="4" fillId="0" borderId="3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0" fillId="0" borderId="4" xfId="0" applyBorder="1"/>
    <xf numFmtId="0" fontId="3" fillId="0" borderId="4" xfId="0" applyFont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/>
    <xf numFmtId="0" fontId="1" fillId="0" borderId="4" xfId="0" applyFont="1" applyBorder="1" applyAlignment="1"/>
    <xf numFmtId="0" fontId="1" fillId="0" borderId="4" xfId="0" applyFont="1" applyBorder="1" applyAlignment="1">
      <alignment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horizontal="right"/>
    </xf>
    <xf numFmtId="2" fontId="0" fillId="0" borderId="0" xfId="0" applyNumberFormat="1" applyFill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4" fillId="0" borderId="1" xfId="0" applyNumberFormat="1" applyFont="1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7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4" fillId="0" borderId="0" xfId="0" applyFont="1" applyAlignment="1">
      <alignment horizontal="right" wrapText="1"/>
    </xf>
    <xf numFmtId="0" fontId="0" fillId="0" borderId="0" xfId="0" applyAlignment="1">
      <alignment horizontal="right" wrapText="1"/>
    </xf>
  </cellXfs>
  <cellStyles count="1">
    <cellStyle name="Обычный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75"/>
  <sheetViews>
    <sheetView tabSelected="1" topLeftCell="A148" zoomScaleNormal="100" workbookViewId="0">
      <selection activeCell="C127" sqref="C127"/>
    </sheetView>
  </sheetViews>
  <sheetFormatPr defaultRowHeight="15"/>
  <cols>
    <col min="1" max="1" width="14" customWidth="1"/>
    <col min="2" max="2" width="35.285156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>
      <c r="A1" s="54" t="s">
        <v>98</v>
      </c>
      <c r="B1" s="55"/>
      <c r="O1" s="56" t="s">
        <v>99</v>
      </c>
      <c r="P1" s="57"/>
      <c r="Q1" s="57"/>
      <c r="R1" s="57"/>
      <c r="S1" s="57"/>
      <c r="T1" s="57"/>
      <c r="U1" s="57"/>
    </row>
    <row r="2" spans="1:21" ht="18.75" customHeight="1">
      <c r="A2" s="58"/>
      <c r="B2" s="59"/>
      <c r="C2" s="59"/>
      <c r="D2" s="59"/>
      <c r="E2" s="59"/>
      <c r="F2" s="59"/>
      <c r="G2" s="59"/>
      <c r="O2" s="60" t="s">
        <v>113</v>
      </c>
      <c r="P2" s="61"/>
      <c r="Q2" s="61"/>
      <c r="R2" s="61"/>
      <c r="S2" s="61"/>
      <c r="T2" s="61"/>
      <c r="U2" s="61"/>
    </row>
    <row r="3" spans="1:21" ht="24.75" customHeight="1">
      <c r="A3" s="54"/>
      <c r="B3" s="55"/>
      <c r="C3" s="55"/>
      <c r="D3" s="55"/>
      <c r="E3" s="55"/>
      <c r="F3" s="55"/>
      <c r="G3" s="55"/>
      <c r="O3" s="56" t="s">
        <v>114</v>
      </c>
      <c r="P3" s="57"/>
      <c r="Q3" s="57"/>
      <c r="R3" s="57"/>
      <c r="S3" s="57"/>
      <c r="T3" s="57"/>
      <c r="U3" s="57"/>
    </row>
    <row r="4" spans="1:21">
      <c r="A4" s="32"/>
      <c r="B4" s="32"/>
    </row>
    <row r="5" spans="1:21">
      <c r="B5" s="1"/>
    </row>
    <row r="6" spans="1:21">
      <c r="A6" s="52" t="s">
        <v>115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</row>
    <row r="7" spans="1:21">
      <c r="A7" s="31"/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</row>
    <row r="8" spans="1:21" ht="24" customHeight="1">
      <c r="A8" s="44" t="s">
        <v>73</v>
      </c>
      <c r="B8" s="44"/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  <c r="R8" s="44"/>
      <c r="S8" s="44"/>
      <c r="T8" s="44"/>
      <c r="U8" s="44"/>
    </row>
    <row r="9" spans="1:21" ht="19.5" customHeight="1">
      <c r="A9" s="35" t="s">
        <v>0</v>
      </c>
      <c r="B9" s="35" t="s">
        <v>85</v>
      </c>
      <c r="C9" s="45" t="s">
        <v>1</v>
      </c>
      <c r="D9" s="47" t="s">
        <v>86</v>
      </c>
      <c r="E9" s="48"/>
      <c r="F9" s="49"/>
      <c r="G9" s="41" t="s">
        <v>5</v>
      </c>
      <c r="H9" s="50" t="s">
        <v>83</v>
      </c>
      <c r="I9" s="50"/>
      <c r="J9" s="50"/>
      <c r="K9" s="50"/>
      <c r="L9" s="50"/>
      <c r="M9" s="50" t="s">
        <v>84</v>
      </c>
      <c r="N9" s="50"/>
      <c r="O9" s="50"/>
      <c r="P9" s="50"/>
      <c r="Q9" s="50"/>
      <c r="R9" s="50"/>
      <c r="S9" s="50"/>
      <c r="T9" s="50"/>
      <c r="U9" s="50"/>
    </row>
    <row r="10" spans="1:21" ht="24.75" customHeight="1">
      <c r="A10" s="35"/>
      <c r="B10" s="35"/>
      <c r="C10" s="46"/>
      <c r="D10" s="22" t="s">
        <v>2</v>
      </c>
      <c r="E10" s="23" t="s">
        <v>3</v>
      </c>
      <c r="F10" s="23" t="s">
        <v>4</v>
      </c>
      <c r="G10" s="42"/>
      <c r="H10" s="29" t="s">
        <v>6</v>
      </c>
      <c r="I10" s="29" t="s">
        <v>7</v>
      </c>
      <c r="J10" s="29" t="s">
        <v>8</v>
      </c>
      <c r="K10" s="29" t="s">
        <v>9</v>
      </c>
      <c r="L10" s="29" t="s">
        <v>10</v>
      </c>
      <c r="M10" s="29" t="s">
        <v>11</v>
      </c>
      <c r="N10" s="29" t="s">
        <v>12</v>
      </c>
      <c r="O10" s="29" t="s">
        <v>13</v>
      </c>
      <c r="P10" s="29" t="s">
        <v>14</v>
      </c>
      <c r="Q10" s="29" t="s">
        <v>15</v>
      </c>
      <c r="R10" s="29" t="s">
        <v>16</v>
      </c>
      <c r="S10" s="29" t="s">
        <v>17</v>
      </c>
      <c r="T10" s="29" t="s">
        <v>18</v>
      </c>
      <c r="U10" s="29" t="s">
        <v>19</v>
      </c>
    </row>
    <row r="11" spans="1:21">
      <c r="A11" s="2"/>
      <c r="B11" s="2"/>
      <c r="C11" s="29" t="s">
        <v>20</v>
      </c>
      <c r="D11" s="29" t="s">
        <v>20</v>
      </c>
      <c r="E11" s="29" t="s">
        <v>20</v>
      </c>
      <c r="F11" s="29" t="s">
        <v>20</v>
      </c>
      <c r="G11" s="29" t="s">
        <v>21</v>
      </c>
      <c r="H11" s="29" t="s">
        <v>22</v>
      </c>
      <c r="I11" s="29" t="s">
        <v>22</v>
      </c>
      <c r="J11" s="29" t="s">
        <v>23</v>
      </c>
      <c r="K11" s="29" t="s">
        <v>24</v>
      </c>
      <c r="L11" s="29" t="s">
        <v>22</v>
      </c>
      <c r="M11" s="29" t="s">
        <v>22</v>
      </c>
      <c r="N11" s="29" t="s">
        <v>22</v>
      </c>
      <c r="O11" s="29" t="s">
        <v>22</v>
      </c>
      <c r="P11" s="29" t="s">
        <v>22</v>
      </c>
      <c r="Q11" s="29" t="s">
        <v>22</v>
      </c>
      <c r="R11" s="29" t="s">
        <v>22</v>
      </c>
      <c r="S11" s="29" t="s">
        <v>24</v>
      </c>
      <c r="T11" s="29" t="s">
        <v>24</v>
      </c>
      <c r="U11" s="29" t="s">
        <v>24</v>
      </c>
    </row>
    <row r="12" spans="1:21">
      <c r="A12" s="3"/>
      <c r="B12" s="4" t="s">
        <v>25</v>
      </c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>
      <c r="A13" s="3"/>
      <c r="B13" s="2" t="s">
        <v>95</v>
      </c>
      <c r="C13" s="6" t="s">
        <v>100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</row>
    <row r="14" spans="1:21" ht="30">
      <c r="A14" s="7" t="s">
        <v>116</v>
      </c>
      <c r="B14" s="17" t="s">
        <v>117</v>
      </c>
      <c r="C14" s="3">
        <v>60</v>
      </c>
      <c r="D14" s="3">
        <v>0.6</v>
      </c>
      <c r="E14" s="3">
        <v>5.9</v>
      </c>
      <c r="F14" s="3">
        <v>4.5999999999999996</v>
      </c>
      <c r="G14" s="3">
        <v>74.7</v>
      </c>
      <c r="H14" s="3">
        <v>0</v>
      </c>
      <c r="I14" s="3">
        <v>0</v>
      </c>
      <c r="J14" s="3">
        <v>0.7</v>
      </c>
      <c r="K14" s="3">
        <v>0</v>
      </c>
      <c r="L14" s="3">
        <v>1.4</v>
      </c>
      <c r="M14" s="3">
        <v>0</v>
      </c>
      <c r="N14" s="3">
        <v>0</v>
      </c>
      <c r="O14" s="3">
        <v>19.100000000000001</v>
      </c>
      <c r="P14" s="3">
        <v>13.6</v>
      </c>
      <c r="Q14" s="3">
        <v>19.600000000000001</v>
      </c>
      <c r="R14" s="3">
        <v>0.8</v>
      </c>
      <c r="S14" s="3">
        <v>0</v>
      </c>
      <c r="T14" s="3">
        <v>0</v>
      </c>
      <c r="U14" s="3">
        <v>0</v>
      </c>
    </row>
    <row r="15" spans="1:21" ht="21" customHeight="1">
      <c r="A15" s="3" t="s">
        <v>26</v>
      </c>
      <c r="B15" s="3" t="s">
        <v>27</v>
      </c>
      <c r="C15" s="3">
        <v>180</v>
      </c>
      <c r="D15" s="3">
        <v>9.8699999999999992</v>
      </c>
      <c r="E15" s="3">
        <v>7.61</v>
      </c>
      <c r="F15" s="3">
        <v>43.12</v>
      </c>
      <c r="G15" s="3">
        <v>280.5</v>
      </c>
      <c r="H15" s="3">
        <v>0.26</v>
      </c>
      <c r="I15" s="3">
        <v>0.14000000000000001</v>
      </c>
      <c r="J15" s="3">
        <v>23.02</v>
      </c>
      <c r="K15" s="3">
        <v>0.11</v>
      </c>
      <c r="L15" s="3">
        <v>0</v>
      </c>
      <c r="M15" s="3">
        <v>180</v>
      </c>
      <c r="N15" s="3">
        <v>263</v>
      </c>
      <c r="O15" s="3">
        <v>57</v>
      </c>
      <c r="P15" s="3">
        <v>144</v>
      </c>
      <c r="Q15" s="3">
        <v>217</v>
      </c>
      <c r="R15" s="3">
        <v>4.8</v>
      </c>
      <c r="S15" s="3">
        <v>26.73</v>
      </c>
      <c r="T15" s="3">
        <v>4.3</v>
      </c>
      <c r="U15" s="3">
        <v>19.27</v>
      </c>
    </row>
    <row r="16" spans="1:21" ht="29.25" customHeight="1">
      <c r="A16" s="7" t="s">
        <v>97</v>
      </c>
      <c r="B16" s="17" t="s">
        <v>106</v>
      </c>
      <c r="C16" s="27" t="s">
        <v>118</v>
      </c>
      <c r="D16" s="3">
        <v>10.81</v>
      </c>
      <c r="E16" s="3">
        <v>10.4</v>
      </c>
      <c r="F16" s="3">
        <v>8.42</v>
      </c>
      <c r="G16" s="3">
        <v>168.9</v>
      </c>
      <c r="H16" s="3">
        <v>0</v>
      </c>
      <c r="I16" s="3">
        <v>0</v>
      </c>
      <c r="J16" s="3">
        <v>38.450000000000003</v>
      </c>
      <c r="K16" s="3">
        <v>0.01</v>
      </c>
      <c r="L16" s="3">
        <v>1.79</v>
      </c>
      <c r="M16" s="3">
        <v>3</v>
      </c>
      <c r="N16" s="3">
        <v>43</v>
      </c>
      <c r="O16" s="3">
        <v>45.75</v>
      </c>
      <c r="P16" s="3">
        <v>35.130000000000003</v>
      </c>
      <c r="Q16" s="3">
        <v>109</v>
      </c>
      <c r="R16" s="3">
        <v>1.6</v>
      </c>
      <c r="S16" s="3">
        <v>0</v>
      </c>
      <c r="T16" s="3">
        <v>0</v>
      </c>
      <c r="U16" s="3">
        <v>0</v>
      </c>
    </row>
    <row r="17" spans="1:21" ht="21" customHeight="1">
      <c r="A17" s="3" t="s">
        <v>28</v>
      </c>
      <c r="B17" s="3" t="s">
        <v>29</v>
      </c>
      <c r="C17" s="3">
        <v>200</v>
      </c>
      <c r="D17" s="3">
        <v>1.6</v>
      </c>
      <c r="E17" s="3">
        <v>1.1000000000000001</v>
      </c>
      <c r="F17" s="3">
        <v>8.6</v>
      </c>
      <c r="G17" s="3">
        <v>50.9</v>
      </c>
      <c r="H17" s="3">
        <v>0.01</v>
      </c>
      <c r="I17" s="3">
        <v>7.0000000000000007E-2</v>
      </c>
      <c r="J17" s="3">
        <v>6.9</v>
      </c>
      <c r="K17" s="3">
        <v>0</v>
      </c>
      <c r="L17" s="3">
        <v>0.3</v>
      </c>
      <c r="M17" s="3">
        <v>19.68</v>
      </c>
      <c r="N17" s="3">
        <v>81.349999999999994</v>
      </c>
      <c r="O17" s="3">
        <v>103.48</v>
      </c>
      <c r="P17" s="3">
        <v>9.92</v>
      </c>
      <c r="Q17" s="3">
        <v>46.33</v>
      </c>
      <c r="R17" s="3">
        <v>0.78</v>
      </c>
      <c r="S17" s="3">
        <v>4.5</v>
      </c>
      <c r="T17" s="3">
        <v>0.88</v>
      </c>
      <c r="U17" s="3">
        <v>10</v>
      </c>
    </row>
    <row r="18" spans="1:21" ht="21" customHeight="1">
      <c r="A18" s="3" t="s">
        <v>30</v>
      </c>
      <c r="B18" s="3" t="s">
        <v>31</v>
      </c>
      <c r="C18" s="3">
        <v>30</v>
      </c>
      <c r="D18" s="3">
        <v>2.2999999999999998</v>
      </c>
      <c r="E18" s="3">
        <v>0.2</v>
      </c>
      <c r="F18" s="3">
        <v>14.8</v>
      </c>
      <c r="G18" s="3">
        <v>70.3</v>
      </c>
      <c r="H18" s="3">
        <v>0.03</v>
      </c>
      <c r="I18" s="3">
        <v>0.01</v>
      </c>
      <c r="J18" s="3">
        <v>0</v>
      </c>
      <c r="K18" s="3">
        <v>0</v>
      </c>
      <c r="L18" s="3">
        <v>0</v>
      </c>
      <c r="M18" s="3">
        <v>149.69999999999999</v>
      </c>
      <c r="N18" s="3">
        <v>27.9</v>
      </c>
      <c r="O18" s="3">
        <v>6</v>
      </c>
      <c r="P18" s="3">
        <v>4.2</v>
      </c>
      <c r="Q18" s="3">
        <v>19.5</v>
      </c>
      <c r="R18" s="3">
        <v>0.33</v>
      </c>
      <c r="S18" s="3">
        <v>0.96</v>
      </c>
      <c r="T18" s="3">
        <v>1.8</v>
      </c>
      <c r="U18" s="3">
        <v>4.3499999999999996</v>
      </c>
    </row>
    <row r="19" spans="1:21" ht="21" customHeight="1">
      <c r="A19" s="3" t="s">
        <v>30</v>
      </c>
      <c r="B19" s="3" t="s">
        <v>32</v>
      </c>
      <c r="C19" s="3">
        <v>20</v>
      </c>
      <c r="D19" s="3">
        <v>1.3</v>
      </c>
      <c r="E19" s="3">
        <v>0.2</v>
      </c>
      <c r="F19" s="3">
        <v>6.7</v>
      </c>
      <c r="G19" s="3">
        <v>34.200000000000003</v>
      </c>
      <c r="H19" s="3">
        <v>0.04</v>
      </c>
      <c r="I19" s="3">
        <v>0.02</v>
      </c>
      <c r="J19" s="3">
        <v>0</v>
      </c>
      <c r="K19" s="3">
        <v>0</v>
      </c>
      <c r="L19" s="3">
        <v>0</v>
      </c>
      <c r="M19" s="3">
        <v>122</v>
      </c>
      <c r="N19" s="3">
        <v>49</v>
      </c>
      <c r="O19" s="3">
        <v>7</v>
      </c>
      <c r="P19" s="3">
        <v>9.4</v>
      </c>
      <c r="Q19" s="3">
        <v>31.6</v>
      </c>
      <c r="R19" s="3">
        <v>0.78</v>
      </c>
      <c r="S19" s="3">
        <v>0</v>
      </c>
      <c r="T19" s="3">
        <v>6.18</v>
      </c>
      <c r="U19" s="3">
        <v>0</v>
      </c>
    </row>
    <row r="20" spans="1:21" ht="21" customHeight="1">
      <c r="A20" s="3"/>
      <c r="B20" s="2" t="s">
        <v>33</v>
      </c>
      <c r="C20" s="2">
        <v>595</v>
      </c>
      <c r="D20" s="2">
        <f t="shared" ref="D20:U20" si="0">SUM(D14:D19)</f>
        <v>26.480000000000004</v>
      </c>
      <c r="E20" s="2">
        <f t="shared" si="0"/>
        <v>25.410000000000004</v>
      </c>
      <c r="F20" s="2">
        <f t="shared" si="0"/>
        <v>86.24</v>
      </c>
      <c r="G20" s="2">
        <f t="shared" si="0"/>
        <v>679.5</v>
      </c>
      <c r="H20" s="2">
        <f t="shared" si="0"/>
        <v>0.34</v>
      </c>
      <c r="I20" s="2">
        <f t="shared" si="0"/>
        <v>0.24000000000000002</v>
      </c>
      <c r="J20" s="2">
        <f t="shared" si="0"/>
        <v>69.070000000000007</v>
      </c>
      <c r="K20" s="2">
        <f t="shared" si="0"/>
        <v>0.12</v>
      </c>
      <c r="L20" s="2">
        <f t="shared" si="0"/>
        <v>3.4899999999999998</v>
      </c>
      <c r="M20" s="2">
        <f t="shared" si="0"/>
        <v>474.38</v>
      </c>
      <c r="N20" s="2">
        <f t="shared" si="0"/>
        <v>464.25</v>
      </c>
      <c r="O20" s="2">
        <f t="shared" si="0"/>
        <v>238.32999999999998</v>
      </c>
      <c r="P20" s="2">
        <f t="shared" si="0"/>
        <v>216.24999999999997</v>
      </c>
      <c r="Q20" s="2">
        <f t="shared" si="0"/>
        <v>443.03000000000003</v>
      </c>
      <c r="R20" s="2">
        <f t="shared" si="0"/>
        <v>9.0899999999999981</v>
      </c>
      <c r="S20" s="2">
        <f t="shared" si="0"/>
        <v>32.19</v>
      </c>
      <c r="T20" s="2">
        <f t="shared" si="0"/>
        <v>13.16</v>
      </c>
      <c r="U20" s="2">
        <f t="shared" si="0"/>
        <v>33.619999999999997</v>
      </c>
    </row>
    <row r="21" spans="1:21" ht="21" customHeight="1">
      <c r="A21" s="18"/>
      <c r="B21" s="19" t="s">
        <v>34</v>
      </c>
      <c r="C21" s="19">
        <v>595</v>
      </c>
      <c r="D21" s="19">
        <f>D20</f>
        <v>26.480000000000004</v>
      </c>
      <c r="E21" s="19">
        <f t="shared" ref="E21:U21" si="1">E20</f>
        <v>25.410000000000004</v>
      </c>
      <c r="F21" s="19">
        <f t="shared" si="1"/>
        <v>86.24</v>
      </c>
      <c r="G21" s="19">
        <f t="shared" si="1"/>
        <v>679.5</v>
      </c>
      <c r="H21" s="19">
        <f t="shared" si="1"/>
        <v>0.34</v>
      </c>
      <c r="I21" s="19">
        <f t="shared" si="1"/>
        <v>0.24000000000000002</v>
      </c>
      <c r="J21" s="19">
        <f t="shared" si="1"/>
        <v>69.070000000000007</v>
      </c>
      <c r="K21" s="19">
        <f t="shared" si="1"/>
        <v>0.12</v>
      </c>
      <c r="L21" s="19">
        <f t="shared" si="1"/>
        <v>3.4899999999999998</v>
      </c>
      <c r="M21" s="19">
        <f t="shared" si="1"/>
        <v>474.38</v>
      </c>
      <c r="N21" s="19">
        <f t="shared" si="1"/>
        <v>464.25</v>
      </c>
      <c r="O21" s="19">
        <f t="shared" si="1"/>
        <v>238.32999999999998</v>
      </c>
      <c r="P21" s="19">
        <f t="shared" si="1"/>
        <v>216.24999999999997</v>
      </c>
      <c r="Q21" s="19">
        <f t="shared" si="1"/>
        <v>443.03000000000003</v>
      </c>
      <c r="R21" s="19">
        <f t="shared" si="1"/>
        <v>9.0899999999999981</v>
      </c>
      <c r="S21" s="19">
        <f t="shared" si="1"/>
        <v>32.19</v>
      </c>
      <c r="T21" s="19">
        <f t="shared" si="1"/>
        <v>13.16</v>
      </c>
      <c r="U21" s="19">
        <f t="shared" si="1"/>
        <v>33.619999999999997</v>
      </c>
    </row>
    <row r="22" spans="1:21" ht="21" customHeight="1">
      <c r="A22" s="11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6"/>
      <c r="U22" s="16"/>
    </row>
    <row r="23" spans="1:21" ht="36.75" customHeight="1">
      <c r="A23" s="44" t="s">
        <v>74</v>
      </c>
      <c r="B23" s="44"/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  <c r="R23" s="44"/>
      <c r="S23" s="44"/>
      <c r="T23" s="44"/>
      <c r="U23" s="44"/>
    </row>
    <row r="24" spans="1:21" ht="29.25" customHeight="1">
      <c r="A24" s="35" t="s">
        <v>0</v>
      </c>
      <c r="B24" s="35" t="s">
        <v>85</v>
      </c>
      <c r="C24" s="45" t="s">
        <v>1</v>
      </c>
      <c r="D24" s="47" t="s">
        <v>86</v>
      </c>
      <c r="E24" s="48"/>
      <c r="F24" s="49"/>
      <c r="G24" s="41" t="s">
        <v>5</v>
      </c>
      <c r="H24" s="50" t="s">
        <v>83</v>
      </c>
      <c r="I24" s="50"/>
      <c r="J24" s="50"/>
      <c r="K24" s="50"/>
      <c r="L24" s="50"/>
      <c r="M24" s="50" t="s">
        <v>84</v>
      </c>
      <c r="N24" s="50"/>
      <c r="O24" s="50"/>
      <c r="P24" s="50"/>
      <c r="Q24" s="50"/>
      <c r="R24" s="50"/>
      <c r="S24" s="50"/>
      <c r="T24" s="50"/>
      <c r="U24" s="50"/>
    </row>
    <row r="25" spans="1:21" ht="30">
      <c r="A25" s="35"/>
      <c r="B25" s="35"/>
      <c r="C25" s="46"/>
      <c r="D25" s="22" t="s">
        <v>2</v>
      </c>
      <c r="E25" s="23" t="s">
        <v>3</v>
      </c>
      <c r="F25" s="23" t="s">
        <v>4</v>
      </c>
      <c r="G25" s="42"/>
      <c r="H25" s="29" t="s">
        <v>6</v>
      </c>
      <c r="I25" s="29" t="s">
        <v>7</v>
      </c>
      <c r="J25" s="29" t="s">
        <v>8</v>
      </c>
      <c r="K25" s="29" t="s">
        <v>9</v>
      </c>
      <c r="L25" s="29" t="s">
        <v>10</v>
      </c>
      <c r="M25" s="29" t="s">
        <v>11</v>
      </c>
      <c r="N25" s="29" t="s">
        <v>12</v>
      </c>
      <c r="O25" s="29" t="s">
        <v>13</v>
      </c>
      <c r="P25" s="29" t="s">
        <v>14</v>
      </c>
      <c r="Q25" s="29" t="s">
        <v>15</v>
      </c>
      <c r="R25" s="29" t="s">
        <v>16</v>
      </c>
      <c r="S25" s="29" t="s">
        <v>17</v>
      </c>
      <c r="T25" s="29" t="s">
        <v>18</v>
      </c>
      <c r="U25" s="29" t="s">
        <v>19</v>
      </c>
    </row>
    <row r="26" spans="1:21">
      <c r="A26" s="2"/>
      <c r="B26" s="2"/>
      <c r="C26" s="29" t="s">
        <v>20</v>
      </c>
      <c r="D26" s="29" t="s">
        <v>20</v>
      </c>
      <c r="E26" s="29" t="s">
        <v>20</v>
      </c>
      <c r="F26" s="29" t="s">
        <v>20</v>
      </c>
      <c r="G26" s="29" t="s">
        <v>21</v>
      </c>
      <c r="H26" s="29" t="s">
        <v>22</v>
      </c>
      <c r="I26" s="29" t="s">
        <v>22</v>
      </c>
      <c r="J26" s="29" t="s">
        <v>23</v>
      </c>
      <c r="K26" s="29" t="s">
        <v>24</v>
      </c>
      <c r="L26" s="29" t="s">
        <v>22</v>
      </c>
      <c r="M26" s="29" t="s">
        <v>22</v>
      </c>
      <c r="N26" s="29" t="s">
        <v>22</v>
      </c>
      <c r="O26" s="29" t="s">
        <v>22</v>
      </c>
      <c r="P26" s="29" t="s">
        <v>22</v>
      </c>
      <c r="Q26" s="29" t="s">
        <v>22</v>
      </c>
      <c r="R26" s="29" t="s">
        <v>22</v>
      </c>
      <c r="S26" s="29" t="s">
        <v>24</v>
      </c>
      <c r="T26" s="29" t="s">
        <v>24</v>
      </c>
      <c r="U26" s="29" t="s">
        <v>24</v>
      </c>
    </row>
    <row r="27" spans="1:21">
      <c r="A27" s="3"/>
      <c r="B27" s="4" t="s">
        <v>35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</row>
    <row r="28" spans="1:21">
      <c r="A28" s="3"/>
      <c r="B28" s="2" t="s">
        <v>95</v>
      </c>
      <c r="C28" s="6" t="s">
        <v>100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</row>
    <row r="29" spans="1:21">
      <c r="A29" s="3" t="s">
        <v>56</v>
      </c>
      <c r="B29" s="3" t="s">
        <v>57</v>
      </c>
      <c r="C29" s="3">
        <v>60</v>
      </c>
      <c r="D29" s="3">
        <v>0.7</v>
      </c>
      <c r="E29" s="3">
        <v>5.4</v>
      </c>
      <c r="F29" s="3">
        <v>4</v>
      </c>
      <c r="G29" s="3">
        <v>67.099999999999994</v>
      </c>
      <c r="H29" s="3">
        <v>0.02</v>
      </c>
      <c r="I29" s="3">
        <v>0.02</v>
      </c>
      <c r="J29" s="3">
        <v>72.89</v>
      </c>
      <c r="K29" s="3">
        <v>0</v>
      </c>
      <c r="L29" s="3">
        <v>2.2599999999999998</v>
      </c>
      <c r="M29" s="3">
        <v>200.99</v>
      </c>
      <c r="N29" s="3">
        <v>127.85</v>
      </c>
      <c r="O29" s="3">
        <v>12.1</v>
      </c>
      <c r="P29" s="3">
        <v>9.66</v>
      </c>
      <c r="Q29" s="3">
        <v>21.4</v>
      </c>
      <c r="R29" s="3">
        <v>0.41</v>
      </c>
      <c r="S29" s="3">
        <v>7.86</v>
      </c>
      <c r="T29" s="3">
        <v>0.13</v>
      </c>
      <c r="U29" s="3">
        <v>11.85</v>
      </c>
    </row>
    <row r="30" spans="1:21" ht="24.75" customHeight="1">
      <c r="A30" s="3" t="s">
        <v>36</v>
      </c>
      <c r="B30" s="3" t="s">
        <v>37</v>
      </c>
      <c r="C30" s="27" t="s">
        <v>102</v>
      </c>
      <c r="D30" s="3">
        <v>23.05</v>
      </c>
      <c r="E30" s="3">
        <v>7.74</v>
      </c>
      <c r="F30" s="3">
        <v>19.27</v>
      </c>
      <c r="G30" s="3">
        <v>239</v>
      </c>
      <c r="H30" s="3">
        <v>0.15</v>
      </c>
      <c r="I30" s="3">
        <v>0.12</v>
      </c>
      <c r="J30" s="3">
        <v>285.64</v>
      </c>
      <c r="K30" s="3">
        <v>0</v>
      </c>
      <c r="L30" s="3">
        <v>13</v>
      </c>
      <c r="M30" s="3">
        <v>310</v>
      </c>
      <c r="N30" s="3">
        <v>812</v>
      </c>
      <c r="O30" s="3">
        <v>34</v>
      </c>
      <c r="P30" s="3">
        <v>102</v>
      </c>
      <c r="Q30" s="3">
        <v>213</v>
      </c>
      <c r="R30" s="3">
        <v>2.2999999999999998</v>
      </c>
      <c r="S30" s="3">
        <v>47.26</v>
      </c>
      <c r="T30" s="3">
        <v>18.7</v>
      </c>
      <c r="U30" s="3">
        <v>172</v>
      </c>
    </row>
    <row r="31" spans="1:21" ht="21" customHeight="1">
      <c r="A31" s="3" t="s">
        <v>38</v>
      </c>
      <c r="B31" s="3" t="s">
        <v>39</v>
      </c>
      <c r="C31" s="3">
        <v>200</v>
      </c>
      <c r="D31" s="3">
        <v>4.7</v>
      </c>
      <c r="E31" s="3">
        <v>3.5</v>
      </c>
      <c r="F31" s="3">
        <v>12.5</v>
      </c>
      <c r="G31" s="3">
        <v>100.4</v>
      </c>
      <c r="H31" s="3">
        <v>0.04</v>
      </c>
      <c r="I31" s="3">
        <v>0.16</v>
      </c>
      <c r="J31" s="3">
        <v>17.25</v>
      </c>
      <c r="K31" s="3">
        <v>0</v>
      </c>
      <c r="L31" s="3">
        <v>0.68</v>
      </c>
      <c r="M31" s="3">
        <v>49.95</v>
      </c>
      <c r="N31" s="3">
        <v>220.33</v>
      </c>
      <c r="O31" s="3">
        <v>167.68</v>
      </c>
      <c r="P31" s="3">
        <v>34.32</v>
      </c>
      <c r="Q31" s="3">
        <v>130.28</v>
      </c>
      <c r="R31" s="3">
        <v>1.0900000000000001</v>
      </c>
      <c r="S31" s="3">
        <v>11.7</v>
      </c>
      <c r="T31" s="3">
        <v>2.29</v>
      </c>
      <c r="U31" s="3">
        <v>38.25</v>
      </c>
    </row>
    <row r="32" spans="1:21" ht="21" customHeight="1">
      <c r="A32" s="3" t="s">
        <v>66</v>
      </c>
      <c r="B32" s="3" t="s">
        <v>67</v>
      </c>
      <c r="C32" s="3">
        <v>50</v>
      </c>
      <c r="D32" s="3">
        <v>3.9</v>
      </c>
      <c r="E32" s="3">
        <v>3.37</v>
      </c>
      <c r="F32" s="3">
        <v>25.37</v>
      </c>
      <c r="G32" s="3">
        <v>147.4</v>
      </c>
      <c r="H32" s="3">
        <v>0.04</v>
      </c>
      <c r="I32" s="3">
        <v>0.02</v>
      </c>
      <c r="J32" s="3">
        <v>15.93</v>
      </c>
      <c r="K32" s="3">
        <v>0.12</v>
      </c>
      <c r="L32" s="3">
        <v>0</v>
      </c>
      <c r="M32" s="3">
        <v>200</v>
      </c>
      <c r="N32" s="3">
        <v>41</v>
      </c>
      <c r="O32" s="3">
        <v>14</v>
      </c>
      <c r="P32" s="3">
        <v>5</v>
      </c>
      <c r="Q32" s="3">
        <v>33</v>
      </c>
      <c r="R32" s="3">
        <v>0.5</v>
      </c>
      <c r="S32" s="3">
        <v>27.814</v>
      </c>
      <c r="T32" s="3">
        <v>2.6</v>
      </c>
      <c r="U32" s="3">
        <v>9.19</v>
      </c>
    </row>
    <row r="33" spans="1:21" ht="21" customHeight="1">
      <c r="A33" s="3" t="s">
        <v>30</v>
      </c>
      <c r="B33" s="3" t="s">
        <v>31</v>
      </c>
      <c r="C33" s="3">
        <v>30</v>
      </c>
      <c r="D33" s="3">
        <v>2.2999999999999998</v>
      </c>
      <c r="E33" s="3">
        <v>0.2</v>
      </c>
      <c r="F33" s="3">
        <v>14.8</v>
      </c>
      <c r="G33" s="3">
        <v>70.3</v>
      </c>
      <c r="H33" s="3">
        <v>0.03</v>
      </c>
      <c r="I33" s="3">
        <v>0.01</v>
      </c>
      <c r="J33" s="3">
        <v>0</v>
      </c>
      <c r="K33" s="3">
        <v>0</v>
      </c>
      <c r="L33" s="3">
        <v>0</v>
      </c>
      <c r="M33" s="3">
        <v>149.69999999999999</v>
      </c>
      <c r="N33" s="3">
        <v>27.9</v>
      </c>
      <c r="O33" s="3">
        <v>6</v>
      </c>
      <c r="P33" s="3">
        <v>4.2</v>
      </c>
      <c r="Q33" s="3">
        <v>19.5</v>
      </c>
      <c r="R33" s="3">
        <v>0.33</v>
      </c>
      <c r="S33" s="3">
        <v>0.96</v>
      </c>
      <c r="T33" s="3">
        <v>1.8</v>
      </c>
      <c r="U33" s="3">
        <v>4.3499999999999996</v>
      </c>
    </row>
    <row r="34" spans="1:21" ht="21" customHeight="1">
      <c r="A34" s="3" t="s">
        <v>30</v>
      </c>
      <c r="B34" s="3" t="s">
        <v>32</v>
      </c>
      <c r="C34" s="3">
        <v>20</v>
      </c>
      <c r="D34" s="3">
        <v>1.3</v>
      </c>
      <c r="E34" s="3">
        <v>0.2</v>
      </c>
      <c r="F34" s="3">
        <v>6.7</v>
      </c>
      <c r="G34" s="3">
        <v>34.200000000000003</v>
      </c>
      <c r="H34" s="3">
        <v>0.04</v>
      </c>
      <c r="I34" s="3">
        <v>0.02</v>
      </c>
      <c r="J34" s="3">
        <v>0</v>
      </c>
      <c r="K34" s="3">
        <v>0</v>
      </c>
      <c r="L34" s="3">
        <v>0</v>
      </c>
      <c r="M34" s="3">
        <v>122</v>
      </c>
      <c r="N34" s="3">
        <v>49</v>
      </c>
      <c r="O34" s="3">
        <v>7</v>
      </c>
      <c r="P34" s="3">
        <v>9.4</v>
      </c>
      <c r="Q34" s="3">
        <v>31.6</v>
      </c>
      <c r="R34" s="3">
        <v>0.78</v>
      </c>
      <c r="S34" s="3">
        <v>0</v>
      </c>
      <c r="T34" s="3">
        <v>6.18</v>
      </c>
      <c r="U34" s="3">
        <v>0</v>
      </c>
    </row>
    <row r="35" spans="1:21" ht="21" customHeight="1">
      <c r="A35" s="3"/>
      <c r="B35" s="2" t="s">
        <v>33</v>
      </c>
      <c r="C35" s="2">
        <v>580</v>
      </c>
      <c r="D35" s="2">
        <f>SUM(D29:D34)</f>
        <v>35.949999999999996</v>
      </c>
      <c r="E35" s="2">
        <f t="shared" ref="E35:U35" si="2">SUM(E29:E34)</f>
        <v>20.41</v>
      </c>
      <c r="F35" s="2">
        <f t="shared" si="2"/>
        <v>82.64</v>
      </c>
      <c r="G35" s="2">
        <f t="shared" si="2"/>
        <v>658.4</v>
      </c>
      <c r="H35" s="2">
        <f t="shared" si="2"/>
        <v>0.32</v>
      </c>
      <c r="I35" s="2">
        <f t="shared" si="2"/>
        <v>0.35000000000000003</v>
      </c>
      <c r="J35" s="2">
        <f t="shared" si="2"/>
        <v>391.71</v>
      </c>
      <c r="K35" s="2">
        <f t="shared" si="2"/>
        <v>0.12</v>
      </c>
      <c r="L35" s="2">
        <f t="shared" si="2"/>
        <v>15.94</v>
      </c>
      <c r="M35" s="2">
        <f t="shared" si="2"/>
        <v>1032.6400000000001</v>
      </c>
      <c r="N35" s="2">
        <f t="shared" si="2"/>
        <v>1278.0800000000002</v>
      </c>
      <c r="O35" s="2">
        <f t="shared" si="2"/>
        <v>240.78</v>
      </c>
      <c r="P35" s="2">
        <f t="shared" si="2"/>
        <v>164.57999999999998</v>
      </c>
      <c r="Q35" s="2">
        <f t="shared" si="2"/>
        <v>448.78000000000003</v>
      </c>
      <c r="R35" s="2">
        <f t="shared" si="2"/>
        <v>5.41</v>
      </c>
      <c r="S35" s="2">
        <f t="shared" si="2"/>
        <v>95.59399999999998</v>
      </c>
      <c r="T35" s="2">
        <f t="shared" si="2"/>
        <v>31.7</v>
      </c>
      <c r="U35" s="2">
        <f t="shared" si="2"/>
        <v>235.64</v>
      </c>
    </row>
    <row r="36" spans="1:21" ht="21" customHeight="1">
      <c r="A36" s="3"/>
      <c r="B36" s="5" t="s">
        <v>34</v>
      </c>
      <c r="C36" s="5">
        <v>580</v>
      </c>
      <c r="D36" s="5">
        <f>D35</f>
        <v>35.949999999999996</v>
      </c>
      <c r="E36" s="5">
        <f t="shared" ref="E36:U36" si="3">E35</f>
        <v>20.41</v>
      </c>
      <c r="F36" s="5">
        <f t="shared" si="3"/>
        <v>82.64</v>
      </c>
      <c r="G36" s="5">
        <f t="shared" si="3"/>
        <v>658.4</v>
      </c>
      <c r="H36" s="5">
        <f t="shared" si="3"/>
        <v>0.32</v>
      </c>
      <c r="I36" s="5">
        <f t="shared" si="3"/>
        <v>0.35000000000000003</v>
      </c>
      <c r="J36" s="5">
        <f t="shared" si="3"/>
        <v>391.71</v>
      </c>
      <c r="K36" s="5">
        <f t="shared" si="3"/>
        <v>0.12</v>
      </c>
      <c r="L36" s="5">
        <f t="shared" si="3"/>
        <v>15.94</v>
      </c>
      <c r="M36" s="5">
        <f t="shared" si="3"/>
        <v>1032.6400000000001</v>
      </c>
      <c r="N36" s="5">
        <f t="shared" si="3"/>
        <v>1278.0800000000002</v>
      </c>
      <c r="O36" s="5">
        <f t="shared" si="3"/>
        <v>240.78</v>
      </c>
      <c r="P36" s="5">
        <f t="shared" si="3"/>
        <v>164.57999999999998</v>
      </c>
      <c r="Q36" s="5">
        <f t="shared" si="3"/>
        <v>448.78000000000003</v>
      </c>
      <c r="R36" s="5">
        <f t="shared" si="3"/>
        <v>5.41</v>
      </c>
      <c r="S36" s="5">
        <f t="shared" si="3"/>
        <v>95.59399999999998</v>
      </c>
      <c r="T36" s="5">
        <f t="shared" si="3"/>
        <v>31.7</v>
      </c>
      <c r="U36" s="5">
        <f t="shared" si="3"/>
        <v>235.64</v>
      </c>
    </row>
    <row r="37" spans="1:21" ht="21" customHeight="1">
      <c r="A37" s="11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6"/>
      <c r="U37" s="16"/>
    </row>
    <row r="38" spans="1:21" ht="26.25" customHeight="1">
      <c r="A38" s="51" t="s">
        <v>75</v>
      </c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</row>
    <row r="39" spans="1:21" ht="36.75" customHeight="1">
      <c r="A39" s="35" t="s">
        <v>0</v>
      </c>
      <c r="B39" s="35" t="s">
        <v>85</v>
      </c>
      <c r="C39" s="45" t="s">
        <v>1</v>
      </c>
      <c r="D39" s="47" t="s">
        <v>86</v>
      </c>
      <c r="E39" s="48"/>
      <c r="F39" s="49"/>
      <c r="G39" s="41" t="s">
        <v>5</v>
      </c>
      <c r="H39" s="50" t="s">
        <v>83</v>
      </c>
      <c r="I39" s="50"/>
      <c r="J39" s="50"/>
      <c r="K39" s="50"/>
      <c r="L39" s="50"/>
      <c r="M39" s="50" t="s">
        <v>84</v>
      </c>
      <c r="N39" s="50"/>
      <c r="O39" s="50"/>
      <c r="P39" s="50"/>
      <c r="Q39" s="50"/>
      <c r="R39" s="50"/>
      <c r="S39" s="50"/>
      <c r="T39" s="50"/>
      <c r="U39" s="50"/>
    </row>
    <row r="40" spans="1:21" ht="30">
      <c r="A40" s="35"/>
      <c r="B40" s="35"/>
      <c r="C40" s="46"/>
      <c r="D40" s="22" t="s">
        <v>2</v>
      </c>
      <c r="E40" s="23" t="s">
        <v>3</v>
      </c>
      <c r="F40" s="23" t="s">
        <v>4</v>
      </c>
      <c r="G40" s="42"/>
      <c r="H40" s="29" t="s">
        <v>6</v>
      </c>
      <c r="I40" s="29" t="s">
        <v>7</v>
      </c>
      <c r="J40" s="29" t="s">
        <v>8</v>
      </c>
      <c r="K40" s="29" t="s">
        <v>9</v>
      </c>
      <c r="L40" s="29" t="s">
        <v>10</v>
      </c>
      <c r="M40" s="29" t="s">
        <v>11</v>
      </c>
      <c r="N40" s="29" t="s">
        <v>12</v>
      </c>
      <c r="O40" s="29" t="s">
        <v>13</v>
      </c>
      <c r="P40" s="29" t="s">
        <v>14</v>
      </c>
      <c r="Q40" s="29" t="s">
        <v>15</v>
      </c>
      <c r="R40" s="29" t="s">
        <v>16</v>
      </c>
      <c r="S40" s="29" t="s">
        <v>17</v>
      </c>
      <c r="T40" s="29" t="s">
        <v>18</v>
      </c>
      <c r="U40" s="29" t="s">
        <v>19</v>
      </c>
    </row>
    <row r="41" spans="1:21">
      <c r="A41" s="2"/>
      <c r="B41" s="2"/>
      <c r="C41" s="29" t="s">
        <v>20</v>
      </c>
      <c r="D41" s="29" t="s">
        <v>20</v>
      </c>
      <c r="E41" s="29" t="s">
        <v>20</v>
      </c>
      <c r="F41" s="29" t="s">
        <v>20</v>
      </c>
      <c r="G41" s="29" t="s">
        <v>21</v>
      </c>
      <c r="H41" s="29" t="s">
        <v>22</v>
      </c>
      <c r="I41" s="29" t="s">
        <v>22</v>
      </c>
      <c r="J41" s="29" t="s">
        <v>23</v>
      </c>
      <c r="K41" s="29" t="s">
        <v>24</v>
      </c>
      <c r="L41" s="29" t="s">
        <v>22</v>
      </c>
      <c r="M41" s="29" t="s">
        <v>22</v>
      </c>
      <c r="N41" s="29" t="s">
        <v>22</v>
      </c>
      <c r="O41" s="29" t="s">
        <v>22</v>
      </c>
      <c r="P41" s="29" t="s">
        <v>22</v>
      </c>
      <c r="Q41" s="29" t="s">
        <v>22</v>
      </c>
      <c r="R41" s="29" t="s">
        <v>22</v>
      </c>
      <c r="S41" s="29" t="s">
        <v>24</v>
      </c>
      <c r="T41" s="29" t="s">
        <v>24</v>
      </c>
      <c r="U41" s="29" t="s">
        <v>24</v>
      </c>
    </row>
    <row r="42" spans="1:21">
      <c r="A42" s="3"/>
      <c r="B42" s="4" t="s">
        <v>40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</row>
    <row r="43" spans="1:21">
      <c r="A43" s="3"/>
      <c r="B43" s="2" t="s">
        <v>95</v>
      </c>
      <c r="C43" s="6" t="s">
        <v>100</v>
      </c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</row>
    <row r="44" spans="1:21" ht="45">
      <c r="A44" s="7" t="s">
        <v>119</v>
      </c>
      <c r="B44" s="17" t="s">
        <v>120</v>
      </c>
      <c r="C44" s="3">
        <v>60</v>
      </c>
      <c r="D44" s="3">
        <v>1.6</v>
      </c>
      <c r="E44" s="3">
        <v>4.3</v>
      </c>
      <c r="F44" s="3">
        <v>5.9</v>
      </c>
      <c r="G44" s="3">
        <v>68.7</v>
      </c>
      <c r="H44" s="3">
        <v>0</v>
      </c>
      <c r="I44" s="3">
        <v>0</v>
      </c>
      <c r="J44" s="3">
        <v>0.4</v>
      </c>
      <c r="K44" s="3">
        <v>0</v>
      </c>
      <c r="L44" s="3">
        <v>3.9</v>
      </c>
      <c r="M44" s="3">
        <v>0</v>
      </c>
      <c r="N44" s="3">
        <v>0</v>
      </c>
      <c r="O44" s="3">
        <v>14.8</v>
      </c>
      <c r="P44" s="3">
        <v>13.9</v>
      </c>
      <c r="Q44" s="3">
        <v>37</v>
      </c>
      <c r="R44" s="3">
        <v>0.7</v>
      </c>
      <c r="S44" s="3">
        <v>0</v>
      </c>
      <c r="T44" s="3">
        <v>0</v>
      </c>
      <c r="U44" s="3">
        <v>0</v>
      </c>
    </row>
    <row r="45" spans="1:21" ht="24.75" customHeight="1">
      <c r="A45" s="3" t="s">
        <v>42</v>
      </c>
      <c r="B45" s="3" t="s">
        <v>43</v>
      </c>
      <c r="C45" s="3">
        <v>180</v>
      </c>
      <c r="D45" s="3">
        <v>6.39</v>
      </c>
      <c r="E45" s="3">
        <v>5.91</v>
      </c>
      <c r="F45" s="3">
        <v>39.36</v>
      </c>
      <c r="G45" s="3">
        <v>236.2</v>
      </c>
      <c r="H45" s="3">
        <v>7.0000000000000007E-2</v>
      </c>
      <c r="I45" s="3">
        <v>0.03</v>
      </c>
      <c r="J45" s="3">
        <v>22.03</v>
      </c>
      <c r="K45" s="3">
        <v>0.11</v>
      </c>
      <c r="L45" s="3">
        <v>0</v>
      </c>
      <c r="M45" s="3">
        <v>179</v>
      </c>
      <c r="N45" s="3">
        <v>64</v>
      </c>
      <c r="O45" s="3">
        <v>127</v>
      </c>
      <c r="P45" s="3">
        <v>9</v>
      </c>
      <c r="Q45" s="3">
        <v>48</v>
      </c>
      <c r="R45" s="3">
        <v>0.9</v>
      </c>
      <c r="S45" s="3">
        <v>24.92</v>
      </c>
      <c r="T45" s="3">
        <v>0.1</v>
      </c>
      <c r="U45" s="3">
        <v>14.31</v>
      </c>
    </row>
    <row r="46" spans="1:21" ht="21" customHeight="1">
      <c r="A46" s="7" t="s">
        <v>110</v>
      </c>
      <c r="B46" s="7" t="s">
        <v>111</v>
      </c>
      <c r="C46" s="27">
        <v>100</v>
      </c>
      <c r="D46" s="3">
        <v>13.2</v>
      </c>
      <c r="E46" s="3">
        <v>22.84</v>
      </c>
      <c r="F46" s="3">
        <v>1.8</v>
      </c>
      <c r="G46" s="3">
        <v>247.15</v>
      </c>
      <c r="H46" s="3">
        <v>0</v>
      </c>
      <c r="I46" s="3">
        <v>0</v>
      </c>
      <c r="J46" s="3">
        <v>0.08</v>
      </c>
      <c r="K46" s="3">
        <v>0.01</v>
      </c>
      <c r="L46" s="3">
        <v>0</v>
      </c>
      <c r="M46" s="3">
        <v>0</v>
      </c>
      <c r="N46" s="3">
        <v>0</v>
      </c>
      <c r="O46" s="3">
        <v>7.44</v>
      </c>
      <c r="P46" s="3">
        <v>15.51</v>
      </c>
      <c r="Q46" s="3">
        <v>137.38999999999999</v>
      </c>
      <c r="R46" s="3">
        <v>1.74</v>
      </c>
      <c r="S46" s="3">
        <v>0</v>
      </c>
      <c r="T46" s="3">
        <v>0</v>
      </c>
      <c r="U46" s="3">
        <v>0</v>
      </c>
    </row>
    <row r="47" spans="1:21" ht="21" customHeight="1">
      <c r="A47" s="3" t="s">
        <v>46</v>
      </c>
      <c r="B47" s="3" t="s">
        <v>47</v>
      </c>
      <c r="C47" s="3">
        <v>207</v>
      </c>
      <c r="D47" s="3">
        <v>0.2</v>
      </c>
      <c r="E47" s="3">
        <v>0.1</v>
      </c>
      <c r="F47" s="3">
        <v>6.6</v>
      </c>
      <c r="G47" s="3">
        <v>27.9</v>
      </c>
      <c r="H47" s="3">
        <v>0</v>
      </c>
      <c r="I47" s="3">
        <v>0.01</v>
      </c>
      <c r="J47" s="3">
        <v>0.38</v>
      </c>
      <c r="K47" s="3">
        <v>0</v>
      </c>
      <c r="L47" s="3">
        <v>1.1599999999999999</v>
      </c>
      <c r="M47" s="3">
        <v>1.26</v>
      </c>
      <c r="N47" s="3">
        <v>30.23</v>
      </c>
      <c r="O47" s="3">
        <v>67</v>
      </c>
      <c r="P47" s="3">
        <v>4.5599999999999996</v>
      </c>
      <c r="Q47" s="3">
        <v>8.52</v>
      </c>
      <c r="R47" s="3">
        <v>0.77</v>
      </c>
      <c r="S47" s="3">
        <v>0.01</v>
      </c>
      <c r="T47" s="3">
        <v>0.02</v>
      </c>
      <c r="U47" s="3">
        <v>0.7</v>
      </c>
    </row>
    <row r="48" spans="1:21" ht="21" customHeight="1">
      <c r="A48" s="7" t="s">
        <v>30</v>
      </c>
      <c r="B48" s="7" t="s">
        <v>112</v>
      </c>
      <c r="C48" s="3">
        <v>100</v>
      </c>
      <c r="D48" s="3">
        <v>1.71</v>
      </c>
      <c r="E48" s="3">
        <v>0.38</v>
      </c>
      <c r="F48" s="3">
        <v>15.39</v>
      </c>
      <c r="G48" s="3">
        <v>71.8</v>
      </c>
      <c r="H48" s="3">
        <v>0.08</v>
      </c>
      <c r="I48" s="3">
        <v>0.06</v>
      </c>
      <c r="J48" s="3">
        <v>15.2</v>
      </c>
      <c r="K48" s="3">
        <v>0</v>
      </c>
      <c r="L48" s="3">
        <v>114</v>
      </c>
      <c r="M48" s="3">
        <v>25</v>
      </c>
      <c r="N48" s="3">
        <v>374</v>
      </c>
      <c r="O48" s="3">
        <v>65</v>
      </c>
      <c r="P48" s="3">
        <v>25</v>
      </c>
      <c r="Q48" s="3">
        <v>44</v>
      </c>
      <c r="R48" s="3">
        <v>0.6</v>
      </c>
      <c r="S48" s="3">
        <v>3.8</v>
      </c>
      <c r="T48" s="3">
        <v>0.9</v>
      </c>
      <c r="U48" s="3">
        <v>32.299999999999997</v>
      </c>
    </row>
    <row r="49" spans="1:21" ht="21" customHeight="1">
      <c r="A49" s="3" t="s">
        <v>30</v>
      </c>
      <c r="B49" s="3" t="s">
        <v>32</v>
      </c>
      <c r="C49" s="3">
        <v>20</v>
      </c>
      <c r="D49" s="3">
        <v>1.3</v>
      </c>
      <c r="E49" s="3">
        <v>0.2</v>
      </c>
      <c r="F49" s="3">
        <v>6.7</v>
      </c>
      <c r="G49" s="3">
        <v>34.200000000000003</v>
      </c>
      <c r="H49" s="3">
        <v>0.04</v>
      </c>
      <c r="I49" s="3">
        <v>0.02</v>
      </c>
      <c r="J49" s="3">
        <v>0</v>
      </c>
      <c r="K49" s="3">
        <v>0</v>
      </c>
      <c r="L49" s="3">
        <v>0</v>
      </c>
      <c r="M49" s="3">
        <v>122</v>
      </c>
      <c r="N49" s="3">
        <v>49</v>
      </c>
      <c r="O49" s="3">
        <v>7</v>
      </c>
      <c r="P49" s="3">
        <v>9.4</v>
      </c>
      <c r="Q49" s="3">
        <v>31.6</v>
      </c>
      <c r="R49" s="3">
        <v>0.78</v>
      </c>
      <c r="S49" s="3">
        <v>0</v>
      </c>
      <c r="T49" s="3">
        <v>6.18</v>
      </c>
      <c r="U49" s="3">
        <v>0</v>
      </c>
    </row>
    <row r="50" spans="1:21" ht="21" customHeight="1">
      <c r="A50" s="3" t="s">
        <v>30</v>
      </c>
      <c r="B50" s="3" t="s">
        <v>31</v>
      </c>
      <c r="C50" s="3">
        <v>30</v>
      </c>
      <c r="D50" s="3">
        <v>2.2999999999999998</v>
      </c>
      <c r="E50" s="3">
        <v>0.2</v>
      </c>
      <c r="F50" s="3">
        <v>14.8</v>
      </c>
      <c r="G50" s="3">
        <v>70.3</v>
      </c>
      <c r="H50" s="3">
        <v>0.03</v>
      </c>
      <c r="I50" s="3">
        <v>0.01</v>
      </c>
      <c r="J50" s="3">
        <v>0</v>
      </c>
      <c r="K50" s="3">
        <v>0</v>
      </c>
      <c r="L50" s="3">
        <v>0</v>
      </c>
      <c r="M50" s="3">
        <v>149.69999999999999</v>
      </c>
      <c r="N50" s="3">
        <v>27.9</v>
      </c>
      <c r="O50" s="3">
        <v>6</v>
      </c>
      <c r="P50" s="3">
        <v>4.2</v>
      </c>
      <c r="Q50" s="3">
        <v>19.5</v>
      </c>
      <c r="R50" s="3">
        <v>0.33</v>
      </c>
      <c r="S50" s="3">
        <v>0.96</v>
      </c>
      <c r="T50" s="3">
        <v>1.8</v>
      </c>
      <c r="U50" s="3">
        <v>4.3499999999999996</v>
      </c>
    </row>
    <row r="51" spans="1:21" ht="21" customHeight="1">
      <c r="A51" s="3"/>
      <c r="B51" s="2" t="s">
        <v>33</v>
      </c>
      <c r="C51" s="2">
        <f>SUM(C44:C50)</f>
        <v>697</v>
      </c>
      <c r="D51" s="2">
        <f>SUM(D44:D50)</f>
        <v>26.7</v>
      </c>
      <c r="E51" s="2">
        <f t="shared" ref="E51:U51" si="4">SUM(E44:E50)</f>
        <v>33.930000000000007</v>
      </c>
      <c r="F51" s="2">
        <f t="shared" si="4"/>
        <v>90.55</v>
      </c>
      <c r="G51" s="2">
        <f t="shared" si="4"/>
        <v>756.24999999999989</v>
      </c>
      <c r="H51" s="2">
        <f t="shared" si="4"/>
        <v>0.22000000000000003</v>
      </c>
      <c r="I51" s="2">
        <f t="shared" si="4"/>
        <v>0.13</v>
      </c>
      <c r="J51" s="2">
        <f t="shared" si="4"/>
        <v>38.089999999999996</v>
      </c>
      <c r="K51" s="2">
        <f t="shared" si="4"/>
        <v>0.12</v>
      </c>
      <c r="L51" s="2">
        <f t="shared" si="4"/>
        <v>119.06</v>
      </c>
      <c r="M51" s="2">
        <f t="shared" si="4"/>
        <v>476.96</v>
      </c>
      <c r="N51" s="2">
        <f t="shared" si="4"/>
        <v>545.13</v>
      </c>
      <c r="O51" s="2">
        <f t="shared" si="4"/>
        <v>294.24</v>
      </c>
      <c r="P51" s="2">
        <f t="shared" si="4"/>
        <v>81.570000000000007</v>
      </c>
      <c r="Q51" s="2">
        <f t="shared" si="4"/>
        <v>326.01</v>
      </c>
      <c r="R51" s="2">
        <f t="shared" si="4"/>
        <v>5.8199999999999994</v>
      </c>
      <c r="S51" s="2">
        <f t="shared" si="4"/>
        <v>29.690000000000005</v>
      </c>
      <c r="T51" s="2">
        <f t="shared" si="4"/>
        <v>9</v>
      </c>
      <c r="U51" s="2">
        <f t="shared" si="4"/>
        <v>51.66</v>
      </c>
    </row>
    <row r="52" spans="1:21" ht="21" customHeight="1">
      <c r="A52" s="3"/>
      <c r="B52" s="5" t="s">
        <v>34</v>
      </c>
      <c r="C52" s="5">
        <f>C51</f>
        <v>697</v>
      </c>
      <c r="D52" s="5">
        <f>D51</f>
        <v>26.7</v>
      </c>
      <c r="E52" s="5">
        <f t="shared" ref="E52:U52" si="5">E51</f>
        <v>33.930000000000007</v>
      </c>
      <c r="F52" s="5">
        <f t="shared" si="5"/>
        <v>90.55</v>
      </c>
      <c r="G52" s="5">
        <f t="shared" si="5"/>
        <v>756.24999999999989</v>
      </c>
      <c r="H52" s="5">
        <f t="shared" si="5"/>
        <v>0.22000000000000003</v>
      </c>
      <c r="I52" s="5">
        <f t="shared" si="5"/>
        <v>0.13</v>
      </c>
      <c r="J52" s="5">
        <f t="shared" si="5"/>
        <v>38.089999999999996</v>
      </c>
      <c r="K52" s="5">
        <f t="shared" si="5"/>
        <v>0.12</v>
      </c>
      <c r="L52" s="5">
        <f t="shared" si="5"/>
        <v>119.06</v>
      </c>
      <c r="M52" s="5">
        <f t="shared" si="5"/>
        <v>476.96</v>
      </c>
      <c r="N52" s="5">
        <f t="shared" si="5"/>
        <v>545.13</v>
      </c>
      <c r="O52" s="5">
        <f t="shared" si="5"/>
        <v>294.24</v>
      </c>
      <c r="P52" s="5">
        <f t="shared" si="5"/>
        <v>81.570000000000007</v>
      </c>
      <c r="Q52" s="5">
        <f t="shared" si="5"/>
        <v>326.01</v>
      </c>
      <c r="R52" s="5">
        <f t="shared" si="5"/>
        <v>5.8199999999999994</v>
      </c>
      <c r="S52" s="5">
        <f t="shared" si="5"/>
        <v>29.690000000000005</v>
      </c>
      <c r="T52" s="5">
        <f t="shared" si="5"/>
        <v>9</v>
      </c>
      <c r="U52" s="5">
        <f t="shared" si="5"/>
        <v>51.66</v>
      </c>
    </row>
    <row r="53" spans="1:21" ht="21" customHeight="1">
      <c r="A53" s="13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5"/>
      <c r="U53" s="15"/>
    </row>
    <row r="54" spans="1:21" ht="31.5" customHeight="1">
      <c r="A54" s="51" t="s">
        <v>76</v>
      </c>
      <c r="B54" s="51"/>
      <c r="C54" s="51"/>
      <c r="D54" s="51"/>
      <c r="E54" s="51"/>
      <c r="F54" s="51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/>
      <c r="S54" s="51"/>
      <c r="T54" s="51"/>
      <c r="U54" s="51"/>
    </row>
    <row r="55" spans="1:21" ht="30" customHeight="1">
      <c r="A55" s="35" t="s">
        <v>0</v>
      </c>
      <c r="B55" s="35" t="s">
        <v>85</v>
      </c>
      <c r="C55" s="45" t="s">
        <v>1</v>
      </c>
      <c r="D55" s="47" t="s">
        <v>86</v>
      </c>
      <c r="E55" s="48"/>
      <c r="F55" s="49"/>
      <c r="G55" s="41" t="s">
        <v>5</v>
      </c>
      <c r="H55" s="50" t="s">
        <v>83</v>
      </c>
      <c r="I55" s="50"/>
      <c r="J55" s="50"/>
      <c r="K55" s="50"/>
      <c r="L55" s="50"/>
      <c r="M55" s="50" t="s">
        <v>84</v>
      </c>
      <c r="N55" s="50"/>
      <c r="O55" s="50"/>
      <c r="P55" s="50"/>
      <c r="Q55" s="50"/>
      <c r="R55" s="50"/>
      <c r="S55" s="50"/>
      <c r="T55" s="50"/>
      <c r="U55" s="50"/>
    </row>
    <row r="56" spans="1:21" ht="30">
      <c r="A56" s="35"/>
      <c r="B56" s="35"/>
      <c r="C56" s="46"/>
      <c r="D56" s="22" t="s">
        <v>2</v>
      </c>
      <c r="E56" s="23" t="s">
        <v>3</v>
      </c>
      <c r="F56" s="23" t="s">
        <v>4</v>
      </c>
      <c r="G56" s="42"/>
      <c r="H56" s="29" t="s">
        <v>6</v>
      </c>
      <c r="I56" s="29" t="s">
        <v>7</v>
      </c>
      <c r="J56" s="29" t="s">
        <v>8</v>
      </c>
      <c r="K56" s="29" t="s">
        <v>9</v>
      </c>
      <c r="L56" s="29" t="s">
        <v>10</v>
      </c>
      <c r="M56" s="29" t="s">
        <v>11</v>
      </c>
      <c r="N56" s="29" t="s">
        <v>12</v>
      </c>
      <c r="O56" s="29" t="s">
        <v>13</v>
      </c>
      <c r="P56" s="29" t="s">
        <v>14</v>
      </c>
      <c r="Q56" s="29" t="s">
        <v>15</v>
      </c>
      <c r="R56" s="29" t="s">
        <v>16</v>
      </c>
      <c r="S56" s="29" t="s">
        <v>17</v>
      </c>
      <c r="T56" s="29" t="s">
        <v>18</v>
      </c>
      <c r="U56" s="29" t="s">
        <v>19</v>
      </c>
    </row>
    <row r="57" spans="1:21">
      <c r="A57" s="2"/>
      <c r="B57" s="2"/>
      <c r="C57" s="29" t="s">
        <v>20</v>
      </c>
      <c r="D57" s="29" t="s">
        <v>20</v>
      </c>
      <c r="E57" s="29" t="s">
        <v>20</v>
      </c>
      <c r="F57" s="29" t="s">
        <v>20</v>
      </c>
      <c r="G57" s="29" t="s">
        <v>21</v>
      </c>
      <c r="H57" s="29" t="s">
        <v>22</v>
      </c>
      <c r="I57" s="29" t="s">
        <v>22</v>
      </c>
      <c r="J57" s="29" t="s">
        <v>23</v>
      </c>
      <c r="K57" s="29" t="s">
        <v>24</v>
      </c>
      <c r="L57" s="29" t="s">
        <v>22</v>
      </c>
      <c r="M57" s="29" t="s">
        <v>22</v>
      </c>
      <c r="N57" s="29" t="s">
        <v>22</v>
      </c>
      <c r="O57" s="29" t="s">
        <v>22</v>
      </c>
      <c r="P57" s="29" t="s">
        <v>22</v>
      </c>
      <c r="Q57" s="29" t="s">
        <v>22</v>
      </c>
      <c r="R57" s="29" t="s">
        <v>22</v>
      </c>
      <c r="S57" s="29" t="s">
        <v>24</v>
      </c>
      <c r="T57" s="29" t="s">
        <v>24</v>
      </c>
      <c r="U57" s="29" t="s">
        <v>24</v>
      </c>
    </row>
    <row r="58" spans="1:21">
      <c r="A58" s="3"/>
      <c r="B58" s="4" t="s">
        <v>48</v>
      </c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</row>
    <row r="59" spans="1:21">
      <c r="A59" s="3"/>
      <c r="B59" s="2" t="s">
        <v>95</v>
      </c>
      <c r="C59" s="6" t="s">
        <v>100</v>
      </c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</row>
    <row r="60" spans="1:21" ht="30">
      <c r="A60" s="3" t="s">
        <v>41</v>
      </c>
      <c r="B60" s="17" t="s">
        <v>72</v>
      </c>
      <c r="C60" s="3">
        <v>60</v>
      </c>
      <c r="D60" s="3">
        <v>0.8</v>
      </c>
      <c r="E60" s="3">
        <v>2.7</v>
      </c>
      <c r="F60" s="3">
        <v>4.5999999999999996</v>
      </c>
      <c r="G60" s="3">
        <v>45.6</v>
      </c>
      <c r="H60" s="3">
        <v>0.01</v>
      </c>
      <c r="I60" s="3">
        <v>0.02</v>
      </c>
      <c r="J60" s="3">
        <v>0.68</v>
      </c>
      <c r="K60" s="3">
        <v>0</v>
      </c>
      <c r="L60" s="3">
        <v>2.2799999999999998</v>
      </c>
      <c r="M60" s="3">
        <v>78.77</v>
      </c>
      <c r="N60" s="3">
        <v>136.27000000000001</v>
      </c>
      <c r="O60" s="3">
        <v>19.21</v>
      </c>
      <c r="P60" s="3">
        <v>10.95</v>
      </c>
      <c r="Q60" s="3">
        <v>21.51</v>
      </c>
      <c r="R60" s="3">
        <v>0.7</v>
      </c>
      <c r="S60" s="3">
        <v>11.99</v>
      </c>
      <c r="T60" s="3">
        <v>0.35</v>
      </c>
      <c r="U60" s="3">
        <v>11.4</v>
      </c>
    </row>
    <row r="61" spans="1:21" ht="24.75" customHeight="1">
      <c r="A61" s="3" t="s">
        <v>49</v>
      </c>
      <c r="B61" s="3" t="s">
        <v>50</v>
      </c>
      <c r="C61" s="3">
        <v>200</v>
      </c>
      <c r="D61" s="3">
        <v>4.0999999999999996</v>
      </c>
      <c r="E61" s="3">
        <v>7.07</v>
      </c>
      <c r="F61" s="3">
        <v>26.43</v>
      </c>
      <c r="G61" s="3">
        <v>185.8</v>
      </c>
      <c r="H61" s="3">
        <v>0.16</v>
      </c>
      <c r="I61" s="3">
        <v>0.14000000000000001</v>
      </c>
      <c r="J61" s="3">
        <v>31.72</v>
      </c>
      <c r="K61" s="3">
        <v>0.12</v>
      </c>
      <c r="L61" s="3">
        <v>13</v>
      </c>
      <c r="M61" s="3">
        <v>215</v>
      </c>
      <c r="N61" s="3">
        <v>833</v>
      </c>
      <c r="O61" s="3">
        <v>53</v>
      </c>
      <c r="P61" s="3">
        <v>38</v>
      </c>
      <c r="Q61" s="3">
        <v>112</v>
      </c>
      <c r="R61" s="3">
        <v>1.3</v>
      </c>
      <c r="S61" s="3">
        <v>37.950000000000003</v>
      </c>
      <c r="T61" s="3">
        <v>1.1000000000000001</v>
      </c>
      <c r="U61" s="3">
        <v>57.05</v>
      </c>
    </row>
    <row r="62" spans="1:21" ht="33.75" customHeight="1">
      <c r="A62" s="7" t="s">
        <v>96</v>
      </c>
      <c r="B62" s="17" t="s">
        <v>108</v>
      </c>
      <c r="C62" s="27" t="s">
        <v>121</v>
      </c>
      <c r="D62" s="3">
        <v>10.039999999999999</v>
      </c>
      <c r="E62" s="3">
        <v>12.79</v>
      </c>
      <c r="F62" s="3">
        <v>8.1199999999999992</v>
      </c>
      <c r="G62" s="3">
        <v>187.9</v>
      </c>
      <c r="H62" s="3">
        <v>0</v>
      </c>
      <c r="I62" s="3">
        <v>0</v>
      </c>
      <c r="J62" s="3">
        <v>38.450000000000003</v>
      </c>
      <c r="K62" s="3">
        <v>0.01</v>
      </c>
      <c r="L62" s="3">
        <v>1.1499999999999999</v>
      </c>
      <c r="M62" s="3">
        <v>3</v>
      </c>
      <c r="N62" s="3">
        <v>43</v>
      </c>
      <c r="O62" s="3">
        <v>45.75</v>
      </c>
      <c r="P62" s="3">
        <v>35.130000000000003</v>
      </c>
      <c r="Q62" s="3">
        <v>173.38</v>
      </c>
      <c r="R62" s="3">
        <v>1.6</v>
      </c>
      <c r="S62" s="3">
        <v>0</v>
      </c>
      <c r="T62" s="3">
        <v>0</v>
      </c>
      <c r="U62" s="3">
        <v>0</v>
      </c>
    </row>
    <row r="63" spans="1:21" ht="29.25" customHeight="1">
      <c r="A63" s="3" t="s">
        <v>51</v>
      </c>
      <c r="B63" s="3" t="s">
        <v>58</v>
      </c>
      <c r="C63" s="3">
        <v>200</v>
      </c>
      <c r="D63" s="3">
        <v>3.9</v>
      </c>
      <c r="E63" s="3">
        <v>2.9</v>
      </c>
      <c r="F63" s="3">
        <v>11.2</v>
      </c>
      <c r="G63" s="3">
        <v>86</v>
      </c>
      <c r="H63" s="3">
        <v>0.03</v>
      </c>
      <c r="I63" s="3">
        <v>0.13</v>
      </c>
      <c r="J63" s="3">
        <v>13.29</v>
      </c>
      <c r="K63" s="3">
        <v>0</v>
      </c>
      <c r="L63" s="3">
        <v>0.52</v>
      </c>
      <c r="M63" s="3">
        <v>38.549999999999997</v>
      </c>
      <c r="N63" s="3">
        <v>183.98</v>
      </c>
      <c r="O63" s="3">
        <v>148.32</v>
      </c>
      <c r="P63" s="3">
        <v>30.67</v>
      </c>
      <c r="Q63" s="3">
        <v>106.79</v>
      </c>
      <c r="R63" s="3">
        <v>1.06</v>
      </c>
      <c r="S63" s="3">
        <v>9</v>
      </c>
      <c r="T63" s="3">
        <v>1.76</v>
      </c>
      <c r="U63" s="3">
        <v>20</v>
      </c>
    </row>
    <row r="64" spans="1:21" ht="21" customHeight="1">
      <c r="A64" s="3" t="s">
        <v>30</v>
      </c>
      <c r="B64" s="3" t="s">
        <v>32</v>
      </c>
      <c r="C64" s="3">
        <v>20</v>
      </c>
      <c r="D64" s="3">
        <v>1.3</v>
      </c>
      <c r="E64" s="3">
        <v>0.2</v>
      </c>
      <c r="F64" s="3">
        <v>6.7</v>
      </c>
      <c r="G64" s="3">
        <v>34.200000000000003</v>
      </c>
      <c r="H64" s="3">
        <v>0.04</v>
      </c>
      <c r="I64" s="3">
        <v>0.02</v>
      </c>
      <c r="J64" s="3">
        <v>0</v>
      </c>
      <c r="K64" s="3">
        <v>0</v>
      </c>
      <c r="L64" s="3">
        <v>0</v>
      </c>
      <c r="M64" s="3">
        <v>122</v>
      </c>
      <c r="N64" s="3">
        <v>49</v>
      </c>
      <c r="O64" s="3">
        <v>7</v>
      </c>
      <c r="P64" s="3">
        <v>9.4</v>
      </c>
      <c r="Q64" s="3">
        <v>31.6</v>
      </c>
      <c r="R64" s="3">
        <v>0.78</v>
      </c>
      <c r="S64" s="3">
        <v>0</v>
      </c>
      <c r="T64" s="3">
        <v>6.18</v>
      </c>
      <c r="U64" s="3">
        <v>0</v>
      </c>
    </row>
    <row r="65" spans="1:21" ht="21" customHeight="1">
      <c r="A65" s="3" t="s">
        <v>30</v>
      </c>
      <c r="B65" s="3" t="s">
        <v>31</v>
      </c>
      <c r="C65" s="3">
        <v>30</v>
      </c>
      <c r="D65" s="3">
        <v>2.2999999999999998</v>
      </c>
      <c r="E65" s="3">
        <v>0.2</v>
      </c>
      <c r="F65" s="3">
        <v>14.8</v>
      </c>
      <c r="G65" s="3">
        <v>70.3</v>
      </c>
      <c r="H65" s="3">
        <v>0.03</v>
      </c>
      <c r="I65" s="3">
        <v>0.01</v>
      </c>
      <c r="J65" s="3">
        <v>0</v>
      </c>
      <c r="K65" s="3">
        <v>0</v>
      </c>
      <c r="L65" s="3">
        <v>0</v>
      </c>
      <c r="M65" s="3">
        <v>149.69999999999999</v>
      </c>
      <c r="N65" s="3">
        <v>27.9</v>
      </c>
      <c r="O65" s="3">
        <v>6</v>
      </c>
      <c r="P65" s="3">
        <v>4.2</v>
      </c>
      <c r="Q65" s="3">
        <v>19.5</v>
      </c>
      <c r="R65" s="3">
        <v>0.33</v>
      </c>
      <c r="S65" s="3">
        <v>0.96</v>
      </c>
      <c r="T65" s="3">
        <v>1.8</v>
      </c>
      <c r="U65" s="3">
        <v>4.3499999999999996</v>
      </c>
    </row>
    <row r="66" spans="1:21" ht="21" customHeight="1">
      <c r="A66" s="3"/>
      <c r="B66" s="2" t="s">
        <v>33</v>
      </c>
      <c r="C66" s="2">
        <v>610</v>
      </c>
      <c r="D66" s="2">
        <f t="shared" ref="D66:U66" si="6">SUM(D60:D65)</f>
        <v>22.439999999999998</v>
      </c>
      <c r="E66" s="2">
        <f t="shared" si="6"/>
        <v>25.859999999999996</v>
      </c>
      <c r="F66" s="2">
        <f t="shared" si="6"/>
        <v>71.849999999999994</v>
      </c>
      <c r="G66" s="2">
        <f>SUM(G60:G65)</f>
        <v>609.79999999999995</v>
      </c>
      <c r="H66" s="2">
        <f t="shared" si="6"/>
        <v>0.27</v>
      </c>
      <c r="I66" s="2">
        <f t="shared" si="6"/>
        <v>0.32000000000000006</v>
      </c>
      <c r="J66" s="2">
        <f t="shared" si="6"/>
        <v>84.139999999999986</v>
      </c>
      <c r="K66" s="2">
        <f t="shared" si="6"/>
        <v>0.13</v>
      </c>
      <c r="L66" s="2">
        <f t="shared" si="6"/>
        <v>16.95</v>
      </c>
      <c r="M66" s="2">
        <f t="shared" si="6"/>
        <v>607.02</v>
      </c>
      <c r="N66" s="2">
        <f t="shared" si="6"/>
        <v>1273.1500000000001</v>
      </c>
      <c r="O66" s="2">
        <f t="shared" si="6"/>
        <v>279.27999999999997</v>
      </c>
      <c r="P66" s="2">
        <f t="shared" si="6"/>
        <v>128.35000000000002</v>
      </c>
      <c r="Q66" s="2">
        <f t="shared" si="6"/>
        <v>464.78000000000003</v>
      </c>
      <c r="R66" s="2">
        <f t="shared" si="6"/>
        <v>5.7700000000000005</v>
      </c>
      <c r="S66" s="2">
        <f t="shared" si="6"/>
        <v>59.900000000000006</v>
      </c>
      <c r="T66" s="2">
        <f t="shared" si="6"/>
        <v>11.190000000000001</v>
      </c>
      <c r="U66" s="2">
        <f t="shared" si="6"/>
        <v>92.8</v>
      </c>
    </row>
    <row r="67" spans="1:21" ht="21" customHeight="1">
      <c r="A67" s="3"/>
      <c r="B67" s="5" t="s">
        <v>34</v>
      </c>
      <c r="C67" s="5">
        <f>C66</f>
        <v>610</v>
      </c>
      <c r="D67" s="5">
        <f t="shared" ref="D67:U67" si="7">D66</f>
        <v>22.439999999999998</v>
      </c>
      <c r="E67" s="5">
        <f t="shared" si="7"/>
        <v>25.859999999999996</v>
      </c>
      <c r="F67" s="5">
        <f t="shared" si="7"/>
        <v>71.849999999999994</v>
      </c>
      <c r="G67" s="5">
        <f>G66</f>
        <v>609.79999999999995</v>
      </c>
      <c r="H67" s="5">
        <f t="shared" si="7"/>
        <v>0.27</v>
      </c>
      <c r="I67" s="5">
        <f t="shared" si="7"/>
        <v>0.32000000000000006</v>
      </c>
      <c r="J67" s="5">
        <f t="shared" si="7"/>
        <v>84.139999999999986</v>
      </c>
      <c r="K67" s="5">
        <f t="shared" si="7"/>
        <v>0.13</v>
      </c>
      <c r="L67" s="5">
        <f t="shared" si="7"/>
        <v>16.95</v>
      </c>
      <c r="M67" s="5">
        <f t="shared" si="7"/>
        <v>607.02</v>
      </c>
      <c r="N67" s="5">
        <f t="shared" si="7"/>
        <v>1273.1500000000001</v>
      </c>
      <c r="O67" s="5">
        <f t="shared" si="7"/>
        <v>279.27999999999997</v>
      </c>
      <c r="P67" s="5">
        <f t="shared" si="7"/>
        <v>128.35000000000002</v>
      </c>
      <c r="Q67" s="5">
        <f t="shared" si="7"/>
        <v>464.78000000000003</v>
      </c>
      <c r="R67" s="5">
        <f t="shared" si="7"/>
        <v>5.7700000000000005</v>
      </c>
      <c r="S67" s="5">
        <f t="shared" si="7"/>
        <v>59.900000000000006</v>
      </c>
      <c r="T67" s="5">
        <f t="shared" si="7"/>
        <v>11.190000000000001</v>
      </c>
      <c r="U67" s="5">
        <f t="shared" si="7"/>
        <v>92.8</v>
      </c>
    </row>
    <row r="68" spans="1:21" ht="21" customHeight="1">
      <c r="A68" s="13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5"/>
      <c r="U68" s="15"/>
    </row>
    <row r="69" spans="1:21" ht="32.25" customHeight="1">
      <c r="A69" s="51" t="s">
        <v>77</v>
      </c>
      <c r="B69" s="51"/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</row>
    <row r="70" spans="1:21" ht="27.75" customHeight="1">
      <c r="A70" s="35" t="s">
        <v>0</v>
      </c>
      <c r="B70" s="35" t="s">
        <v>85</v>
      </c>
      <c r="C70" s="45" t="s">
        <v>1</v>
      </c>
      <c r="D70" s="47" t="s">
        <v>86</v>
      </c>
      <c r="E70" s="48"/>
      <c r="F70" s="49"/>
      <c r="G70" s="41" t="s">
        <v>5</v>
      </c>
      <c r="H70" s="50" t="s">
        <v>83</v>
      </c>
      <c r="I70" s="50"/>
      <c r="J70" s="50"/>
      <c r="K70" s="50"/>
      <c r="L70" s="50"/>
      <c r="M70" s="50" t="s">
        <v>84</v>
      </c>
      <c r="N70" s="50"/>
      <c r="O70" s="50"/>
      <c r="P70" s="50"/>
      <c r="Q70" s="50"/>
      <c r="R70" s="50"/>
      <c r="S70" s="50"/>
      <c r="T70" s="50"/>
      <c r="U70" s="50"/>
    </row>
    <row r="71" spans="1:21" ht="30">
      <c r="A71" s="35"/>
      <c r="B71" s="35"/>
      <c r="C71" s="46"/>
      <c r="D71" s="22" t="s">
        <v>2</v>
      </c>
      <c r="E71" s="23" t="s">
        <v>3</v>
      </c>
      <c r="F71" s="23" t="s">
        <v>4</v>
      </c>
      <c r="G71" s="42"/>
      <c r="H71" s="29" t="s">
        <v>6</v>
      </c>
      <c r="I71" s="29" t="s">
        <v>7</v>
      </c>
      <c r="J71" s="29" t="s">
        <v>8</v>
      </c>
      <c r="K71" s="29" t="s">
        <v>9</v>
      </c>
      <c r="L71" s="29" t="s">
        <v>10</v>
      </c>
      <c r="M71" s="29" t="s">
        <v>11</v>
      </c>
      <c r="N71" s="29" t="s">
        <v>12</v>
      </c>
      <c r="O71" s="29" t="s">
        <v>13</v>
      </c>
      <c r="P71" s="29" t="s">
        <v>14</v>
      </c>
      <c r="Q71" s="29" t="s">
        <v>15</v>
      </c>
      <c r="R71" s="29" t="s">
        <v>16</v>
      </c>
      <c r="S71" s="29" t="s">
        <v>17</v>
      </c>
      <c r="T71" s="29" t="s">
        <v>18</v>
      </c>
      <c r="U71" s="29" t="s">
        <v>19</v>
      </c>
    </row>
    <row r="72" spans="1:21">
      <c r="A72" s="2"/>
      <c r="B72" s="2"/>
      <c r="C72" s="29" t="s">
        <v>20</v>
      </c>
      <c r="D72" s="29" t="s">
        <v>20</v>
      </c>
      <c r="E72" s="29" t="s">
        <v>20</v>
      </c>
      <c r="F72" s="29" t="s">
        <v>20</v>
      </c>
      <c r="G72" s="29" t="s">
        <v>21</v>
      </c>
      <c r="H72" s="29" t="s">
        <v>22</v>
      </c>
      <c r="I72" s="29" t="s">
        <v>22</v>
      </c>
      <c r="J72" s="29" t="s">
        <v>23</v>
      </c>
      <c r="K72" s="29" t="s">
        <v>24</v>
      </c>
      <c r="L72" s="29" t="s">
        <v>22</v>
      </c>
      <c r="M72" s="29" t="s">
        <v>22</v>
      </c>
      <c r="N72" s="29" t="s">
        <v>22</v>
      </c>
      <c r="O72" s="29" t="s">
        <v>22</v>
      </c>
      <c r="P72" s="29" t="s">
        <v>22</v>
      </c>
      <c r="Q72" s="29" t="s">
        <v>22</v>
      </c>
      <c r="R72" s="29" t="s">
        <v>22</v>
      </c>
      <c r="S72" s="29" t="s">
        <v>24</v>
      </c>
      <c r="T72" s="29" t="s">
        <v>24</v>
      </c>
      <c r="U72" s="29" t="s">
        <v>24</v>
      </c>
    </row>
    <row r="73" spans="1:21">
      <c r="A73" s="3"/>
      <c r="B73" s="4" t="s">
        <v>53</v>
      </c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</row>
    <row r="74" spans="1:21">
      <c r="A74" s="3"/>
      <c r="B74" s="2" t="s">
        <v>95</v>
      </c>
      <c r="C74" s="6" t="s">
        <v>100</v>
      </c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</row>
    <row r="75" spans="1:21" ht="30">
      <c r="A75" s="7" t="s">
        <v>116</v>
      </c>
      <c r="B75" s="17" t="s">
        <v>117</v>
      </c>
      <c r="C75" s="3">
        <v>60</v>
      </c>
      <c r="D75" s="3">
        <v>0.6</v>
      </c>
      <c r="E75" s="3">
        <v>5.9</v>
      </c>
      <c r="F75" s="3">
        <v>4.5999999999999996</v>
      </c>
      <c r="G75" s="3">
        <v>74.7</v>
      </c>
      <c r="H75" s="3">
        <v>0</v>
      </c>
      <c r="I75" s="3">
        <v>0</v>
      </c>
      <c r="J75" s="3">
        <v>0.7</v>
      </c>
      <c r="K75" s="3">
        <v>0</v>
      </c>
      <c r="L75" s="3">
        <v>1.4</v>
      </c>
      <c r="M75" s="3">
        <v>0</v>
      </c>
      <c r="N75" s="3">
        <v>0</v>
      </c>
      <c r="O75" s="3">
        <v>19.100000000000001</v>
      </c>
      <c r="P75" s="3">
        <v>13.6</v>
      </c>
      <c r="Q75" s="3">
        <v>19.600000000000001</v>
      </c>
      <c r="R75" s="3">
        <v>0.8</v>
      </c>
      <c r="S75" s="3">
        <v>0</v>
      </c>
      <c r="T75" s="3">
        <v>0</v>
      </c>
      <c r="U75" s="3">
        <v>0</v>
      </c>
    </row>
    <row r="76" spans="1:21" ht="26.25" customHeight="1">
      <c r="A76" s="7" t="s">
        <v>54</v>
      </c>
      <c r="B76" s="7" t="s">
        <v>68</v>
      </c>
      <c r="C76" s="27" t="s">
        <v>103</v>
      </c>
      <c r="D76" s="3">
        <v>16.86</v>
      </c>
      <c r="E76" s="3">
        <v>16.22</v>
      </c>
      <c r="F76" s="3">
        <v>42.44</v>
      </c>
      <c r="G76" s="3">
        <v>383.1</v>
      </c>
      <c r="H76" s="3">
        <v>7.0000000000000007E-2</v>
      </c>
      <c r="I76" s="3">
        <v>0.13</v>
      </c>
      <c r="J76" s="3">
        <v>287.76</v>
      </c>
      <c r="K76" s="3">
        <v>0.11</v>
      </c>
      <c r="L76" s="3">
        <v>0</v>
      </c>
      <c r="M76" s="3">
        <v>304</v>
      </c>
      <c r="N76" s="3">
        <v>295</v>
      </c>
      <c r="O76" s="3">
        <v>128</v>
      </c>
      <c r="P76" s="3">
        <v>48</v>
      </c>
      <c r="Q76" s="3">
        <v>213</v>
      </c>
      <c r="R76" s="3">
        <v>2.4</v>
      </c>
      <c r="S76" s="3">
        <v>42.53</v>
      </c>
      <c r="T76" s="3">
        <v>8.1</v>
      </c>
      <c r="U76" s="3">
        <v>89.91</v>
      </c>
    </row>
    <row r="77" spans="1:21" ht="21" customHeight="1">
      <c r="A77" s="3" t="s">
        <v>28</v>
      </c>
      <c r="B77" s="3" t="s">
        <v>69</v>
      </c>
      <c r="C77" s="3">
        <v>200</v>
      </c>
      <c r="D77" s="3">
        <v>0.98</v>
      </c>
      <c r="E77" s="3">
        <v>0.05</v>
      </c>
      <c r="F77" s="3">
        <v>15.64</v>
      </c>
      <c r="G77" s="3">
        <v>66.900000000000006</v>
      </c>
      <c r="H77" s="3">
        <v>0.01</v>
      </c>
      <c r="I77" s="3">
        <v>0.03</v>
      </c>
      <c r="J77" s="3">
        <v>69.959999999999994</v>
      </c>
      <c r="K77" s="3">
        <v>0</v>
      </c>
      <c r="L77" s="3">
        <v>0</v>
      </c>
      <c r="M77" s="3">
        <v>3</v>
      </c>
      <c r="N77" s="3">
        <v>285</v>
      </c>
      <c r="O77" s="3">
        <v>90</v>
      </c>
      <c r="P77" s="3">
        <v>18</v>
      </c>
      <c r="Q77" s="3">
        <v>25</v>
      </c>
      <c r="R77" s="3">
        <v>0.6</v>
      </c>
      <c r="S77" s="3">
        <v>0</v>
      </c>
      <c r="T77" s="3">
        <v>0</v>
      </c>
      <c r="U77" s="3">
        <v>0</v>
      </c>
    </row>
    <row r="78" spans="1:21" ht="21" customHeight="1">
      <c r="A78" s="3" t="s">
        <v>30</v>
      </c>
      <c r="B78" s="3" t="s">
        <v>32</v>
      </c>
      <c r="C78" s="3">
        <v>20</v>
      </c>
      <c r="D78" s="3">
        <v>1.3</v>
      </c>
      <c r="E78" s="3">
        <v>0.2</v>
      </c>
      <c r="F78" s="3">
        <v>6.7</v>
      </c>
      <c r="G78" s="3">
        <v>34.200000000000003</v>
      </c>
      <c r="H78" s="3">
        <v>0.04</v>
      </c>
      <c r="I78" s="3">
        <v>0.02</v>
      </c>
      <c r="J78" s="3">
        <v>0</v>
      </c>
      <c r="K78" s="3">
        <v>0</v>
      </c>
      <c r="L78" s="3">
        <v>0</v>
      </c>
      <c r="M78" s="3">
        <v>122</v>
      </c>
      <c r="N78" s="3">
        <v>49</v>
      </c>
      <c r="O78" s="3">
        <v>7</v>
      </c>
      <c r="P78" s="3">
        <v>9.4</v>
      </c>
      <c r="Q78" s="3">
        <v>31.6</v>
      </c>
      <c r="R78" s="3">
        <v>0.78</v>
      </c>
      <c r="S78" s="3">
        <v>0</v>
      </c>
      <c r="T78" s="3">
        <v>6.18</v>
      </c>
      <c r="U78" s="3">
        <v>0</v>
      </c>
    </row>
    <row r="79" spans="1:21" ht="21" customHeight="1">
      <c r="A79" s="3" t="s">
        <v>30</v>
      </c>
      <c r="B79" s="3" t="s">
        <v>31</v>
      </c>
      <c r="C79" s="3">
        <v>30</v>
      </c>
      <c r="D79" s="3">
        <v>2.2999999999999998</v>
      </c>
      <c r="E79" s="3">
        <v>0.2</v>
      </c>
      <c r="F79" s="3">
        <v>14.8</v>
      </c>
      <c r="G79" s="3">
        <v>70.3</v>
      </c>
      <c r="H79" s="3">
        <v>0.03</v>
      </c>
      <c r="I79" s="3">
        <v>0.01</v>
      </c>
      <c r="J79" s="3">
        <v>0</v>
      </c>
      <c r="K79" s="3">
        <v>0</v>
      </c>
      <c r="L79" s="3">
        <v>0</v>
      </c>
      <c r="M79" s="3">
        <v>149.69999999999999</v>
      </c>
      <c r="N79" s="3">
        <v>27.9</v>
      </c>
      <c r="O79" s="3">
        <v>6</v>
      </c>
      <c r="P79" s="3">
        <v>4.2</v>
      </c>
      <c r="Q79" s="3">
        <v>19.5</v>
      </c>
      <c r="R79" s="3">
        <v>0.33</v>
      </c>
      <c r="S79" s="3">
        <v>0.96</v>
      </c>
      <c r="T79" s="3">
        <v>1.8</v>
      </c>
      <c r="U79" s="3">
        <v>4.3499999999999996</v>
      </c>
    </row>
    <row r="80" spans="1:21" ht="21" customHeight="1">
      <c r="A80" s="3"/>
      <c r="B80" s="2" t="s">
        <v>33</v>
      </c>
      <c r="C80" s="2">
        <v>530</v>
      </c>
      <c r="D80" s="2">
        <f>SUM(D75:D79)</f>
        <v>22.040000000000003</v>
      </c>
      <c r="E80" s="2">
        <f t="shared" ref="E80:U80" si="8">SUM(E75:E79)</f>
        <v>22.569999999999997</v>
      </c>
      <c r="F80" s="2">
        <f t="shared" si="8"/>
        <v>84.179999999999993</v>
      </c>
      <c r="G80" s="2">
        <f t="shared" si="8"/>
        <v>629.20000000000005</v>
      </c>
      <c r="H80" s="2">
        <f t="shared" si="8"/>
        <v>0.15</v>
      </c>
      <c r="I80" s="2">
        <f t="shared" si="8"/>
        <v>0.19</v>
      </c>
      <c r="J80" s="2">
        <f t="shared" si="8"/>
        <v>358.41999999999996</v>
      </c>
      <c r="K80" s="2">
        <f t="shared" si="8"/>
        <v>0.11</v>
      </c>
      <c r="L80" s="2">
        <f t="shared" si="8"/>
        <v>1.4</v>
      </c>
      <c r="M80" s="2">
        <f t="shared" si="8"/>
        <v>578.70000000000005</v>
      </c>
      <c r="N80" s="2">
        <f t="shared" si="8"/>
        <v>656.9</v>
      </c>
      <c r="O80" s="2">
        <f t="shared" si="8"/>
        <v>250.1</v>
      </c>
      <c r="P80" s="2">
        <f t="shared" si="8"/>
        <v>93.2</v>
      </c>
      <c r="Q80" s="2">
        <f t="shared" si="8"/>
        <v>308.70000000000005</v>
      </c>
      <c r="R80" s="2">
        <f t="shared" si="8"/>
        <v>4.91</v>
      </c>
      <c r="S80" s="2">
        <f t="shared" si="8"/>
        <v>43.49</v>
      </c>
      <c r="T80" s="2">
        <f t="shared" si="8"/>
        <v>16.079999999999998</v>
      </c>
      <c r="U80" s="2">
        <f t="shared" si="8"/>
        <v>94.259999999999991</v>
      </c>
    </row>
    <row r="81" spans="1:21" ht="21" customHeight="1">
      <c r="A81" s="3"/>
      <c r="B81" s="5" t="s">
        <v>34</v>
      </c>
      <c r="C81" s="5">
        <v>530</v>
      </c>
      <c r="D81" s="5">
        <f>D80</f>
        <v>22.040000000000003</v>
      </c>
      <c r="E81" s="5">
        <f t="shared" ref="E81:U81" si="9">E80</f>
        <v>22.569999999999997</v>
      </c>
      <c r="F81" s="5">
        <f t="shared" si="9"/>
        <v>84.179999999999993</v>
      </c>
      <c r="G81" s="5">
        <f t="shared" si="9"/>
        <v>629.20000000000005</v>
      </c>
      <c r="H81" s="5">
        <f t="shared" si="9"/>
        <v>0.15</v>
      </c>
      <c r="I81" s="5">
        <f t="shared" si="9"/>
        <v>0.19</v>
      </c>
      <c r="J81" s="5">
        <f t="shared" si="9"/>
        <v>358.41999999999996</v>
      </c>
      <c r="K81" s="5">
        <f t="shared" si="9"/>
        <v>0.11</v>
      </c>
      <c r="L81" s="5">
        <f t="shared" si="9"/>
        <v>1.4</v>
      </c>
      <c r="M81" s="5">
        <f t="shared" si="9"/>
        <v>578.70000000000005</v>
      </c>
      <c r="N81" s="5">
        <f t="shared" si="9"/>
        <v>656.9</v>
      </c>
      <c r="O81" s="5">
        <f t="shared" si="9"/>
        <v>250.1</v>
      </c>
      <c r="P81" s="5">
        <f t="shared" si="9"/>
        <v>93.2</v>
      </c>
      <c r="Q81" s="5">
        <f t="shared" si="9"/>
        <v>308.70000000000005</v>
      </c>
      <c r="R81" s="5">
        <f t="shared" si="9"/>
        <v>4.91</v>
      </c>
      <c r="S81" s="5">
        <f t="shared" si="9"/>
        <v>43.49</v>
      </c>
      <c r="T81" s="5">
        <f t="shared" si="9"/>
        <v>16.079999999999998</v>
      </c>
      <c r="U81" s="5">
        <f t="shared" si="9"/>
        <v>94.259999999999991</v>
      </c>
    </row>
    <row r="82" spans="1:21" ht="21" customHeight="1">
      <c r="A82" s="13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5"/>
      <c r="U82" s="15"/>
    </row>
    <row r="83" spans="1:21">
      <c r="A83" s="13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5"/>
      <c r="U83" s="15"/>
    </row>
    <row r="84" spans="1:21" ht="27.75" customHeight="1">
      <c r="A84" s="51" t="s">
        <v>78</v>
      </c>
      <c r="B84" s="51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</row>
    <row r="85" spans="1:21" ht="32.25" customHeight="1">
      <c r="A85" s="35" t="s">
        <v>0</v>
      </c>
      <c r="B85" s="35" t="s">
        <v>85</v>
      </c>
      <c r="C85" s="45" t="s">
        <v>1</v>
      </c>
      <c r="D85" s="47" t="s">
        <v>86</v>
      </c>
      <c r="E85" s="48"/>
      <c r="F85" s="49"/>
      <c r="G85" s="41" t="s">
        <v>5</v>
      </c>
      <c r="H85" s="50" t="s">
        <v>83</v>
      </c>
      <c r="I85" s="50"/>
      <c r="J85" s="50"/>
      <c r="K85" s="50"/>
      <c r="L85" s="50"/>
      <c r="M85" s="50" t="s">
        <v>84</v>
      </c>
      <c r="N85" s="50"/>
      <c r="O85" s="50"/>
      <c r="P85" s="50"/>
      <c r="Q85" s="50"/>
      <c r="R85" s="50"/>
      <c r="S85" s="50"/>
      <c r="T85" s="50"/>
      <c r="U85" s="50"/>
    </row>
    <row r="86" spans="1:21" ht="30">
      <c r="A86" s="35"/>
      <c r="B86" s="35"/>
      <c r="C86" s="46"/>
      <c r="D86" s="22" t="s">
        <v>2</v>
      </c>
      <c r="E86" s="23" t="s">
        <v>3</v>
      </c>
      <c r="F86" s="23" t="s">
        <v>4</v>
      </c>
      <c r="G86" s="42"/>
      <c r="H86" s="29" t="s">
        <v>6</v>
      </c>
      <c r="I86" s="29" t="s">
        <v>7</v>
      </c>
      <c r="J86" s="29" t="s">
        <v>8</v>
      </c>
      <c r="K86" s="29" t="s">
        <v>9</v>
      </c>
      <c r="L86" s="29" t="s">
        <v>10</v>
      </c>
      <c r="M86" s="29" t="s">
        <v>11</v>
      </c>
      <c r="N86" s="29" t="s">
        <v>12</v>
      </c>
      <c r="O86" s="29" t="s">
        <v>13</v>
      </c>
      <c r="P86" s="29" t="s">
        <v>14</v>
      </c>
      <c r="Q86" s="29" t="s">
        <v>15</v>
      </c>
      <c r="R86" s="29" t="s">
        <v>16</v>
      </c>
      <c r="S86" s="29" t="s">
        <v>17</v>
      </c>
      <c r="T86" s="29" t="s">
        <v>18</v>
      </c>
      <c r="U86" s="29" t="s">
        <v>19</v>
      </c>
    </row>
    <row r="87" spans="1:21">
      <c r="A87" s="2"/>
      <c r="B87" s="2"/>
      <c r="C87" s="29" t="s">
        <v>20</v>
      </c>
      <c r="D87" s="29" t="s">
        <v>20</v>
      </c>
      <c r="E87" s="29" t="s">
        <v>20</v>
      </c>
      <c r="F87" s="29" t="s">
        <v>20</v>
      </c>
      <c r="G87" s="29" t="s">
        <v>21</v>
      </c>
      <c r="H87" s="29" t="s">
        <v>22</v>
      </c>
      <c r="I87" s="29" t="s">
        <v>22</v>
      </c>
      <c r="J87" s="29" t="s">
        <v>23</v>
      </c>
      <c r="K87" s="29" t="s">
        <v>24</v>
      </c>
      <c r="L87" s="29" t="s">
        <v>22</v>
      </c>
      <c r="M87" s="29" t="s">
        <v>22</v>
      </c>
      <c r="N87" s="29" t="s">
        <v>22</v>
      </c>
      <c r="O87" s="29" t="s">
        <v>22</v>
      </c>
      <c r="P87" s="29" t="s">
        <v>22</v>
      </c>
      <c r="Q87" s="29" t="s">
        <v>22</v>
      </c>
      <c r="R87" s="29" t="s">
        <v>22</v>
      </c>
      <c r="S87" s="29" t="s">
        <v>24</v>
      </c>
      <c r="T87" s="29" t="s">
        <v>24</v>
      </c>
      <c r="U87" s="29" t="s">
        <v>24</v>
      </c>
    </row>
    <row r="88" spans="1:21">
      <c r="A88" s="3"/>
      <c r="B88" s="4" t="s">
        <v>59</v>
      </c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</row>
    <row r="89" spans="1:21">
      <c r="A89" s="3"/>
      <c r="B89" s="2" t="s">
        <v>95</v>
      </c>
      <c r="C89" s="6" t="s">
        <v>100</v>
      </c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</row>
    <row r="90" spans="1:21" ht="43.5" customHeight="1">
      <c r="A90" s="7" t="s">
        <v>119</v>
      </c>
      <c r="B90" s="17" t="s">
        <v>120</v>
      </c>
      <c r="C90" s="3">
        <v>60</v>
      </c>
      <c r="D90" s="3">
        <v>1.6</v>
      </c>
      <c r="E90" s="3">
        <v>4.3</v>
      </c>
      <c r="F90" s="3">
        <v>5.9</v>
      </c>
      <c r="G90" s="3">
        <v>68.7</v>
      </c>
      <c r="H90" s="3">
        <v>0</v>
      </c>
      <c r="I90" s="3">
        <v>0</v>
      </c>
      <c r="J90" s="3">
        <v>0.4</v>
      </c>
      <c r="K90" s="3">
        <v>0</v>
      </c>
      <c r="L90" s="3">
        <v>3.9</v>
      </c>
      <c r="M90" s="3">
        <v>0</v>
      </c>
      <c r="N90" s="3">
        <v>0</v>
      </c>
      <c r="O90" s="3">
        <v>14.8</v>
      </c>
      <c r="P90" s="3">
        <v>13.9</v>
      </c>
      <c r="Q90" s="3">
        <v>37</v>
      </c>
      <c r="R90" s="3">
        <v>0.7</v>
      </c>
      <c r="S90" s="3">
        <v>0</v>
      </c>
      <c r="T90" s="3">
        <v>0</v>
      </c>
      <c r="U90" s="3">
        <v>0</v>
      </c>
    </row>
    <row r="91" spans="1:21" ht="25.5" customHeight="1">
      <c r="A91" s="3" t="s">
        <v>26</v>
      </c>
      <c r="B91" s="3" t="s">
        <v>27</v>
      </c>
      <c r="C91" s="3">
        <v>180</v>
      </c>
      <c r="D91" s="3">
        <v>9.8699999999999992</v>
      </c>
      <c r="E91" s="3">
        <v>7.61</v>
      </c>
      <c r="F91" s="3">
        <v>43.12</v>
      </c>
      <c r="G91" s="3">
        <v>280.5</v>
      </c>
      <c r="H91" s="3">
        <v>0.26</v>
      </c>
      <c r="I91" s="3">
        <v>0.14000000000000001</v>
      </c>
      <c r="J91" s="3">
        <v>23.02</v>
      </c>
      <c r="K91" s="3">
        <v>0.11</v>
      </c>
      <c r="L91" s="3">
        <v>0</v>
      </c>
      <c r="M91" s="3">
        <v>180</v>
      </c>
      <c r="N91" s="3">
        <v>263</v>
      </c>
      <c r="O91" s="3">
        <v>57</v>
      </c>
      <c r="P91" s="3">
        <v>144</v>
      </c>
      <c r="Q91" s="3">
        <v>217</v>
      </c>
      <c r="R91" s="3">
        <v>4.8</v>
      </c>
      <c r="S91" s="3">
        <v>26.73</v>
      </c>
      <c r="T91" s="3">
        <v>4.3</v>
      </c>
      <c r="U91" s="3">
        <v>19.27</v>
      </c>
    </row>
    <row r="92" spans="1:21" ht="30" customHeight="1">
      <c r="A92" s="7" t="s">
        <v>96</v>
      </c>
      <c r="B92" s="17" t="s">
        <v>108</v>
      </c>
      <c r="C92" s="27" t="s">
        <v>121</v>
      </c>
      <c r="D92" s="3">
        <v>10.039999999999999</v>
      </c>
      <c r="E92" s="3">
        <v>12.79</v>
      </c>
      <c r="F92" s="3">
        <v>8.1199999999999992</v>
      </c>
      <c r="G92" s="3">
        <v>187.9</v>
      </c>
      <c r="H92" s="3">
        <v>0</v>
      </c>
      <c r="I92" s="3">
        <v>0</v>
      </c>
      <c r="J92" s="3">
        <v>38.450000000000003</v>
      </c>
      <c r="K92" s="3">
        <v>0.01</v>
      </c>
      <c r="L92" s="3">
        <v>1.1499999999999999</v>
      </c>
      <c r="M92" s="3">
        <v>3</v>
      </c>
      <c r="N92" s="3">
        <v>43</v>
      </c>
      <c r="O92" s="3">
        <v>45.75</v>
      </c>
      <c r="P92" s="3">
        <v>35.130000000000003</v>
      </c>
      <c r="Q92" s="3">
        <v>173.38</v>
      </c>
      <c r="R92" s="3">
        <v>1.6</v>
      </c>
      <c r="S92" s="3">
        <v>0</v>
      </c>
      <c r="T92" s="3">
        <v>0</v>
      </c>
      <c r="U92" s="3">
        <v>0</v>
      </c>
    </row>
    <row r="93" spans="1:21" ht="31.5" customHeight="1">
      <c r="A93" s="3" t="s">
        <v>51</v>
      </c>
      <c r="B93" s="3" t="s">
        <v>52</v>
      </c>
      <c r="C93" s="3">
        <v>200</v>
      </c>
      <c r="D93" s="3">
        <v>0.2</v>
      </c>
      <c r="E93" s="3">
        <v>0</v>
      </c>
      <c r="F93" s="3">
        <v>6.4</v>
      </c>
      <c r="G93" s="3">
        <v>26.8</v>
      </c>
      <c r="H93" s="3">
        <v>0</v>
      </c>
      <c r="I93" s="3">
        <v>0.01</v>
      </c>
      <c r="J93" s="3">
        <v>0.3</v>
      </c>
      <c r="K93" s="3">
        <v>0</v>
      </c>
      <c r="L93" s="3">
        <v>0.04</v>
      </c>
      <c r="M93" s="3">
        <v>0.68</v>
      </c>
      <c r="N93" s="3">
        <v>20.76</v>
      </c>
      <c r="O93" s="3">
        <v>66.08</v>
      </c>
      <c r="P93" s="3">
        <v>3.83</v>
      </c>
      <c r="Q93" s="3">
        <v>7.18</v>
      </c>
      <c r="R93" s="3">
        <v>0.73</v>
      </c>
      <c r="S93" s="3">
        <v>0</v>
      </c>
      <c r="T93" s="3">
        <v>0</v>
      </c>
      <c r="U93" s="3">
        <v>0</v>
      </c>
    </row>
    <row r="94" spans="1:21" ht="21" customHeight="1">
      <c r="A94" s="3" t="s">
        <v>30</v>
      </c>
      <c r="B94" s="3" t="s">
        <v>31</v>
      </c>
      <c r="C94" s="3">
        <v>30</v>
      </c>
      <c r="D94" s="3">
        <v>2.2999999999999998</v>
      </c>
      <c r="E94" s="3">
        <v>0.2</v>
      </c>
      <c r="F94" s="3">
        <v>14.8</v>
      </c>
      <c r="G94" s="3">
        <v>70.3</v>
      </c>
      <c r="H94" s="3">
        <v>0.03</v>
      </c>
      <c r="I94" s="3">
        <v>0.01</v>
      </c>
      <c r="J94" s="3">
        <v>0</v>
      </c>
      <c r="K94" s="3">
        <v>0</v>
      </c>
      <c r="L94" s="3">
        <v>0</v>
      </c>
      <c r="M94" s="3">
        <v>149.69999999999999</v>
      </c>
      <c r="N94" s="3">
        <v>27.9</v>
      </c>
      <c r="O94" s="3">
        <v>6</v>
      </c>
      <c r="P94" s="3">
        <v>4.2</v>
      </c>
      <c r="Q94" s="3">
        <v>19.5</v>
      </c>
      <c r="R94" s="3">
        <v>0.33</v>
      </c>
      <c r="S94" s="3">
        <v>0.96</v>
      </c>
      <c r="T94" s="3">
        <v>1.8</v>
      </c>
      <c r="U94" s="3">
        <v>4.3499999999999996</v>
      </c>
    </row>
    <row r="95" spans="1:21" ht="21" customHeight="1">
      <c r="A95" s="3" t="s">
        <v>30</v>
      </c>
      <c r="B95" s="3" t="s">
        <v>32</v>
      </c>
      <c r="C95" s="3">
        <v>20</v>
      </c>
      <c r="D95" s="3">
        <v>1.3</v>
      </c>
      <c r="E95" s="3">
        <v>0.2</v>
      </c>
      <c r="F95" s="3">
        <v>6.7</v>
      </c>
      <c r="G95" s="3">
        <v>34.200000000000003</v>
      </c>
      <c r="H95" s="3">
        <v>0.04</v>
      </c>
      <c r="I95" s="3">
        <v>0.02</v>
      </c>
      <c r="J95" s="3">
        <v>0</v>
      </c>
      <c r="K95" s="3">
        <v>0</v>
      </c>
      <c r="L95" s="3">
        <v>0</v>
      </c>
      <c r="M95" s="3">
        <v>122</v>
      </c>
      <c r="N95" s="3">
        <v>49</v>
      </c>
      <c r="O95" s="3">
        <v>7</v>
      </c>
      <c r="P95" s="3">
        <v>9.4</v>
      </c>
      <c r="Q95" s="3">
        <v>31.6</v>
      </c>
      <c r="R95" s="3">
        <v>0.78</v>
      </c>
      <c r="S95" s="3">
        <v>0</v>
      </c>
      <c r="T95" s="3">
        <v>6.18</v>
      </c>
      <c r="U95" s="3">
        <v>0</v>
      </c>
    </row>
    <row r="96" spans="1:21" ht="21" customHeight="1">
      <c r="A96" s="3"/>
      <c r="B96" s="2" t="s">
        <v>33</v>
      </c>
      <c r="C96" s="2">
        <v>590</v>
      </c>
      <c r="D96" s="2">
        <f t="shared" ref="D96:U96" si="10">SUM(D90:D95)</f>
        <v>25.31</v>
      </c>
      <c r="E96" s="2">
        <f t="shared" si="10"/>
        <v>25.099999999999998</v>
      </c>
      <c r="F96" s="2">
        <f t="shared" si="10"/>
        <v>85.039999999999992</v>
      </c>
      <c r="G96" s="2">
        <f t="shared" si="10"/>
        <v>668.4</v>
      </c>
      <c r="H96" s="2">
        <f t="shared" si="10"/>
        <v>0.33</v>
      </c>
      <c r="I96" s="2">
        <f t="shared" si="10"/>
        <v>0.18000000000000002</v>
      </c>
      <c r="J96" s="2">
        <f t="shared" si="10"/>
        <v>62.17</v>
      </c>
      <c r="K96" s="2">
        <f t="shared" si="10"/>
        <v>0.12</v>
      </c>
      <c r="L96" s="2">
        <f t="shared" si="10"/>
        <v>5.09</v>
      </c>
      <c r="M96" s="2">
        <f t="shared" si="10"/>
        <v>455.38</v>
      </c>
      <c r="N96" s="2">
        <f t="shared" si="10"/>
        <v>403.65999999999997</v>
      </c>
      <c r="O96" s="2">
        <f t="shared" si="10"/>
        <v>196.63</v>
      </c>
      <c r="P96" s="2">
        <f t="shared" si="10"/>
        <v>210.46</v>
      </c>
      <c r="Q96" s="2">
        <f t="shared" si="10"/>
        <v>485.66</v>
      </c>
      <c r="R96" s="2">
        <f t="shared" si="10"/>
        <v>8.94</v>
      </c>
      <c r="S96" s="2">
        <f t="shared" si="10"/>
        <v>27.69</v>
      </c>
      <c r="T96" s="2">
        <f t="shared" si="10"/>
        <v>12.28</v>
      </c>
      <c r="U96" s="2">
        <f t="shared" si="10"/>
        <v>23.619999999999997</v>
      </c>
    </row>
    <row r="97" spans="1:21" ht="21" customHeight="1">
      <c r="A97" s="3"/>
      <c r="B97" s="5" t="s">
        <v>34</v>
      </c>
      <c r="C97" s="5">
        <f>C96</f>
        <v>590</v>
      </c>
      <c r="D97" s="5">
        <f t="shared" ref="D97:U97" si="11">D96</f>
        <v>25.31</v>
      </c>
      <c r="E97" s="5">
        <f t="shared" si="11"/>
        <v>25.099999999999998</v>
      </c>
      <c r="F97" s="5">
        <f t="shared" si="11"/>
        <v>85.039999999999992</v>
      </c>
      <c r="G97" s="5">
        <f t="shared" si="11"/>
        <v>668.4</v>
      </c>
      <c r="H97" s="5">
        <f t="shared" si="11"/>
        <v>0.33</v>
      </c>
      <c r="I97" s="5">
        <f t="shared" si="11"/>
        <v>0.18000000000000002</v>
      </c>
      <c r="J97" s="5">
        <f t="shared" si="11"/>
        <v>62.17</v>
      </c>
      <c r="K97" s="5">
        <f t="shared" si="11"/>
        <v>0.12</v>
      </c>
      <c r="L97" s="5">
        <f t="shared" si="11"/>
        <v>5.09</v>
      </c>
      <c r="M97" s="5">
        <f t="shared" si="11"/>
        <v>455.38</v>
      </c>
      <c r="N97" s="5">
        <f t="shared" si="11"/>
        <v>403.65999999999997</v>
      </c>
      <c r="O97" s="5">
        <f t="shared" si="11"/>
        <v>196.63</v>
      </c>
      <c r="P97" s="5">
        <f t="shared" si="11"/>
        <v>210.46</v>
      </c>
      <c r="Q97" s="5">
        <f t="shared" si="11"/>
        <v>485.66</v>
      </c>
      <c r="R97" s="5">
        <f t="shared" si="11"/>
        <v>8.94</v>
      </c>
      <c r="S97" s="5">
        <f t="shared" si="11"/>
        <v>27.69</v>
      </c>
      <c r="T97" s="5">
        <f t="shared" si="11"/>
        <v>12.28</v>
      </c>
      <c r="U97" s="5">
        <f t="shared" si="11"/>
        <v>23.619999999999997</v>
      </c>
    </row>
    <row r="98" spans="1:21" ht="21" customHeight="1">
      <c r="A98" s="13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5"/>
      <c r="U98" s="15"/>
    </row>
    <row r="99" spans="1:21" ht="30.75" customHeight="1">
      <c r="A99" s="51" t="s">
        <v>79</v>
      </c>
      <c r="B99" s="51"/>
      <c r="C99" s="51"/>
      <c r="D99" s="51"/>
      <c r="E99" s="51"/>
      <c r="F99" s="51"/>
      <c r="G99" s="51"/>
      <c r="H99" s="51"/>
      <c r="I99" s="51"/>
      <c r="J99" s="51"/>
      <c r="K99" s="51"/>
      <c r="L99" s="51"/>
      <c r="M99" s="51"/>
      <c r="N99" s="51"/>
      <c r="O99" s="51"/>
      <c r="P99" s="51"/>
      <c r="Q99" s="51"/>
      <c r="R99" s="51"/>
      <c r="S99" s="51"/>
      <c r="T99" s="51"/>
      <c r="U99" s="51"/>
    </row>
    <row r="100" spans="1:21" ht="15.75">
      <c r="A100" s="35" t="s">
        <v>0</v>
      </c>
      <c r="B100" s="35" t="s">
        <v>85</v>
      </c>
      <c r="C100" s="45" t="s">
        <v>1</v>
      </c>
      <c r="D100" s="47" t="s">
        <v>86</v>
      </c>
      <c r="E100" s="48"/>
      <c r="F100" s="49"/>
      <c r="G100" s="41" t="s">
        <v>5</v>
      </c>
      <c r="H100" s="50" t="s">
        <v>83</v>
      </c>
      <c r="I100" s="50"/>
      <c r="J100" s="50"/>
      <c r="K100" s="50"/>
      <c r="L100" s="50"/>
      <c r="M100" s="50" t="s">
        <v>84</v>
      </c>
      <c r="N100" s="50"/>
      <c r="O100" s="50"/>
      <c r="P100" s="50"/>
      <c r="Q100" s="50"/>
      <c r="R100" s="50"/>
      <c r="S100" s="50"/>
      <c r="T100" s="50"/>
      <c r="U100" s="50"/>
    </row>
    <row r="101" spans="1:21" ht="33.75" customHeight="1">
      <c r="A101" s="35"/>
      <c r="B101" s="35"/>
      <c r="C101" s="46"/>
      <c r="D101" s="22" t="s">
        <v>2</v>
      </c>
      <c r="E101" s="23" t="s">
        <v>3</v>
      </c>
      <c r="F101" s="23" t="s">
        <v>4</v>
      </c>
      <c r="G101" s="42"/>
      <c r="H101" s="29" t="s">
        <v>6</v>
      </c>
      <c r="I101" s="29" t="s">
        <v>7</v>
      </c>
      <c r="J101" s="29" t="s">
        <v>8</v>
      </c>
      <c r="K101" s="29" t="s">
        <v>9</v>
      </c>
      <c r="L101" s="29" t="s">
        <v>10</v>
      </c>
      <c r="M101" s="29" t="s">
        <v>11</v>
      </c>
      <c r="N101" s="29" t="s">
        <v>12</v>
      </c>
      <c r="O101" s="29" t="s">
        <v>13</v>
      </c>
      <c r="P101" s="29" t="s">
        <v>14</v>
      </c>
      <c r="Q101" s="29" t="s">
        <v>15</v>
      </c>
      <c r="R101" s="29" t="s">
        <v>16</v>
      </c>
      <c r="S101" s="29" t="s">
        <v>17</v>
      </c>
      <c r="T101" s="29" t="s">
        <v>18</v>
      </c>
      <c r="U101" s="29" t="s">
        <v>19</v>
      </c>
    </row>
    <row r="102" spans="1:21">
      <c r="A102" s="2"/>
      <c r="B102" s="2"/>
      <c r="C102" s="29" t="s">
        <v>20</v>
      </c>
      <c r="D102" s="29" t="s">
        <v>20</v>
      </c>
      <c r="E102" s="29" t="s">
        <v>20</v>
      </c>
      <c r="F102" s="29" t="s">
        <v>20</v>
      </c>
      <c r="G102" s="29" t="s">
        <v>21</v>
      </c>
      <c r="H102" s="29" t="s">
        <v>22</v>
      </c>
      <c r="I102" s="29" t="s">
        <v>22</v>
      </c>
      <c r="J102" s="29" t="s">
        <v>23</v>
      </c>
      <c r="K102" s="29" t="s">
        <v>24</v>
      </c>
      <c r="L102" s="29" t="s">
        <v>22</v>
      </c>
      <c r="M102" s="29" t="s">
        <v>22</v>
      </c>
      <c r="N102" s="29" t="s">
        <v>22</v>
      </c>
      <c r="O102" s="29" t="s">
        <v>22</v>
      </c>
      <c r="P102" s="29" t="s">
        <v>22</v>
      </c>
      <c r="Q102" s="29" t="s">
        <v>22</v>
      </c>
      <c r="R102" s="29" t="s">
        <v>22</v>
      </c>
      <c r="S102" s="29" t="s">
        <v>24</v>
      </c>
      <c r="T102" s="29" t="s">
        <v>24</v>
      </c>
      <c r="U102" s="29" t="s">
        <v>24</v>
      </c>
    </row>
    <row r="103" spans="1:21">
      <c r="A103" s="3"/>
      <c r="B103" s="4" t="s">
        <v>60</v>
      </c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</row>
    <row r="104" spans="1:21">
      <c r="A104" s="3"/>
      <c r="B104" s="2" t="s">
        <v>95</v>
      </c>
      <c r="C104" s="6" t="s">
        <v>100</v>
      </c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</row>
    <row r="105" spans="1:21" ht="30">
      <c r="A105" s="3" t="s">
        <v>41</v>
      </c>
      <c r="B105" s="17" t="s">
        <v>72</v>
      </c>
      <c r="C105" s="3">
        <v>60</v>
      </c>
      <c r="D105" s="3">
        <v>0.8</v>
      </c>
      <c r="E105" s="3">
        <v>2.7</v>
      </c>
      <c r="F105" s="3">
        <v>4.5999999999999996</v>
      </c>
      <c r="G105" s="3">
        <v>45.6</v>
      </c>
      <c r="H105" s="3">
        <v>0.01</v>
      </c>
      <c r="I105" s="3">
        <v>0.02</v>
      </c>
      <c r="J105" s="3">
        <v>0.68</v>
      </c>
      <c r="K105" s="3">
        <v>0</v>
      </c>
      <c r="L105" s="3">
        <v>2.2799999999999998</v>
      </c>
      <c r="M105" s="3">
        <v>78.77</v>
      </c>
      <c r="N105" s="3">
        <v>136.27000000000001</v>
      </c>
      <c r="O105" s="3">
        <v>19.21</v>
      </c>
      <c r="P105" s="3">
        <v>10.95</v>
      </c>
      <c r="Q105" s="3">
        <v>21.51</v>
      </c>
      <c r="R105" s="3">
        <v>0.7</v>
      </c>
      <c r="S105" s="3">
        <v>11.99</v>
      </c>
      <c r="T105" s="3">
        <v>0.35</v>
      </c>
      <c r="U105" s="3">
        <v>11.4</v>
      </c>
    </row>
    <row r="106" spans="1:21" ht="22.5" customHeight="1">
      <c r="A106" s="3" t="s">
        <v>61</v>
      </c>
      <c r="B106" s="3" t="s">
        <v>62</v>
      </c>
      <c r="C106" s="27" t="s">
        <v>104</v>
      </c>
      <c r="D106" s="3">
        <v>20.34</v>
      </c>
      <c r="E106" s="3">
        <v>8.18</v>
      </c>
      <c r="F106" s="3">
        <v>36.380000000000003</v>
      </c>
      <c r="G106" s="3">
        <v>300.39999999999998</v>
      </c>
      <c r="H106" s="3">
        <v>0.08</v>
      </c>
      <c r="I106" s="3">
        <v>7.0000000000000007E-2</v>
      </c>
      <c r="J106" s="3">
        <v>159.36000000000001</v>
      </c>
      <c r="K106" s="3">
        <v>0</v>
      </c>
      <c r="L106" s="3">
        <v>2</v>
      </c>
      <c r="M106" s="3">
        <v>301</v>
      </c>
      <c r="N106" s="3">
        <v>316</v>
      </c>
      <c r="O106" s="3">
        <v>80</v>
      </c>
      <c r="P106" s="3">
        <v>87</v>
      </c>
      <c r="Q106" s="3">
        <v>193</v>
      </c>
      <c r="R106" s="3">
        <v>1.7</v>
      </c>
      <c r="S106" s="3">
        <v>41.15</v>
      </c>
      <c r="T106" s="3">
        <v>21.6</v>
      </c>
      <c r="U106" s="3">
        <v>129.9</v>
      </c>
    </row>
    <row r="107" spans="1:21" ht="25.5" customHeight="1">
      <c r="A107" s="3" t="s">
        <v>46</v>
      </c>
      <c r="B107" s="3" t="s">
        <v>47</v>
      </c>
      <c r="C107" s="7">
        <v>207</v>
      </c>
      <c r="D107" s="3">
        <v>0.2</v>
      </c>
      <c r="E107" s="3">
        <v>0.1</v>
      </c>
      <c r="F107" s="3">
        <v>6.6</v>
      </c>
      <c r="G107" s="3">
        <v>27.9</v>
      </c>
      <c r="H107" s="3">
        <v>0</v>
      </c>
      <c r="I107" s="3">
        <v>0.01</v>
      </c>
      <c r="J107" s="3">
        <v>0.38</v>
      </c>
      <c r="K107" s="3">
        <v>0</v>
      </c>
      <c r="L107" s="3">
        <v>1.1599999999999999</v>
      </c>
      <c r="M107" s="3">
        <v>1.26</v>
      </c>
      <c r="N107" s="3">
        <v>30.23</v>
      </c>
      <c r="O107" s="3">
        <v>67</v>
      </c>
      <c r="P107" s="3">
        <v>4.5599999999999996</v>
      </c>
      <c r="Q107" s="3">
        <v>8.52</v>
      </c>
      <c r="R107" s="3">
        <v>0.77</v>
      </c>
      <c r="S107" s="3">
        <v>0.01</v>
      </c>
      <c r="T107" s="3">
        <v>0.02</v>
      </c>
      <c r="U107" s="3">
        <v>0.7</v>
      </c>
    </row>
    <row r="108" spans="1:21" ht="21" customHeight="1">
      <c r="A108" s="3" t="s">
        <v>66</v>
      </c>
      <c r="B108" s="3" t="s">
        <v>67</v>
      </c>
      <c r="C108" s="3">
        <v>50</v>
      </c>
      <c r="D108" s="3">
        <v>3.9</v>
      </c>
      <c r="E108" s="3">
        <v>3.37</v>
      </c>
      <c r="F108" s="3">
        <v>25.39</v>
      </c>
      <c r="G108" s="3">
        <v>147.4</v>
      </c>
      <c r="H108" s="3">
        <v>0.04</v>
      </c>
      <c r="I108" s="3">
        <v>0.02</v>
      </c>
      <c r="J108" s="3">
        <v>15.93</v>
      </c>
      <c r="K108" s="3">
        <v>0.12</v>
      </c>
      <c r="L108" s="3">
        <v>0</v>
      </c>
      <c r="M108" s="3">
        <v>200</v>
      </c>
      <c r="N108" s="3">
        <v>41</v>
      </c>
      <c r="O108" s="3">
        <v>14</v>
      </c>
      <c r="P108" s="3">
        <v>5</v>
      </c>
      <c r="Q108" s="3">
        <v>33</v>
      </c>
      <c r="R108" s="3">
        <v>0.5</v>
      </c>
      <c r="S108" s="3">
        <v>27.81</v>
      </c>
      <c r="T108" s="3">
        <v>2.6</v>
      </c>
      <c r="U108" s="3">
        <v>9.19</v>
      </c>
    </row>
    <row r="109" spans="1:21" ht="21" customHeight="1">
      <c r="A109" s="3" t="s">
        <v>30</v>
      </c>
      <c r="B109" s="3" t="s">
        <v>31</v>
      </c>
      <c r="C109" s="3">
        <v>30</v>
      </c>
      <c r="D109" s="3">
        <v>2.2999999999999998</v>
      </c>
      <c r="E109" s="3">
        <v>0.2</v>
      </c>
      <c r="F109" s="3">
        <v>14.8</v>
      </c>
      <c r="G109" s="3">
        <v>70.3</v>
      </c>
      <c r="H109" s="3">
        <v>0.03</v>
      </c>
      <c r="I109" s="3">
        <v>0.01</v>
      </c>
      <c r="J109" s="3">
        <v>0</v>
      </c>
      <c r="K109" s="3">
        <v>0</v>
      </c>
      <c r="L109" s="3">
        <v>0</v>
      </c>
      <c r="M109" s="3">
        <v>149.69999999999999</v>
      </c>
      <c r="N109" s="3">
        <v>27.9</v>
      </c>
      <c r="O109" s="3">
        <v>6</v>
      </c>
      <c r="P109" s="3">
        <v>4.2</v>
      </c>
      <c r="Q109" s="3">
        <v>19.5</v>
      </c>
      <c r="R109" s="3">
        <v>0.33</v>
      </c>
      <c r="S109" s="3">
        <v>0.96</v>
      </c>
      <c r="T109" s="3">
        <v>1.8</v>
      </c>
      <c r="U109" s="3">
        <v>4.3499999999999996</v>
      </c>
    </row>
    <row r="110" spans="1:21" ht="21" customHeight="1">
      <c r="A110" s="3" t="s">
        <v>30</v>
      </c>
      <c r="B110" s="3" t="s">
        <v>32</v>
      </c>
      <c r="C110" s="3">
        <v>20</v>
      </c>
      <c r="D110" s="3">
        <v>1.3</v>
      </c>
      <c r="E110" s="3">
        <v>0.2</v>
      </c>
      <c r="F110" s="3">
        <v>6.7</v>
      </c>
      <c r="G110" s="3">
        <v>34.200000000000003</v>
      </c>
      <c r="H110" s="3">
        <v>0.04</v>
      </c>
      <c r="I110" s="3">
        <v>0.02</v>
      </c>
      <c r="J110" s="3">
        <v>0</v>
      </c>
      <c r="K110" s="3">
        <v>0</v>
      </c>
      <c r="L110" s="3">
        <v>0</v>
      </c>
      <c r="M110" s="3">
        <v>122</v>
      </c>
      <c r="N110" s="3">
        <v>49</v>
      </c>
      <c r="O110" s="3">
        <v>7</v>
      </c>
      <c r="P110" s="3">
        <v>9.4</v>
      </c>
      <c r="Q110" s="3">
        <v>31.6</v>
      </c>
      <c r="R110" s="3">
        <v>0.78</v>
      </c>
      <c r="S110" s="3">
        <v>0</v>
      </c>
      <c r="T110" s="3">
        <v>6.18</v>
      </c>
      <c r="U110" s="3">
        <v>0</v>
      </c>
    </row>
    <row r="111" spans="1:21" ht="21" customHeight="1">
      <c r="A111" s="3"/>
      <c r="B111" s="2" t="s">
        <v>33</v>
      </c>
      <c r="C111" s="2">
        <v>587</v>
      </c>
      <c r="D111" s="2">
        <f>SUM(D105:D110)</f>
        <v>28.84</v>
      </c>
      <c r="E111" s="2">
        <f t="shared" ref="E111:U111" si="12">SUM(E105:E110)</f>
        <v>14.749999999999996</v>
      </c>
      <c r="F111" s="2">
        <f t="shared" si="12"/>
        <v>94.47</v>
      </c>
      <c r="G111" s="2">
        <f t="shared" si="12"/>
        <v>625.79999999999995</v>
      </c>
      <c r="H111" s="2">
        <f t="shared" si="12"/>
        <v>0.2</v>
      </c>
      <c r="I111" s="2">
        <f t="shared" si="12"/>
        <v>0.15</v>
      </c>
      <c r="J111" s="2">
        <f t="shared" si="12"/>
        <v>176.35000000000002</v>
      </c>
      <c r="K111" s="2">
        <f t="shared" si="12"/>
        <v>0.12</v>
      </c>
      <c r="L111" s="2">
        <f t="shared" si="12"/>
        <v>5.4399999999999995</v>
      </c>
      <c r="M111" s="2">
        <f t="shared" si="12"/>
        <v>852.73</v>
      </c>
      <c r="N111" s="2">
        <f t="shared" si="12"/>
        <v>600.4</v>
      </c>
      <c r="O111" s="2">
        <f t="shared" si="12"/>
        <v>193.21</v>
      </c>
      <c r="P111" s="2">
        <f t="shared" si="12"/>
        <v>121.11000000000001</v>
      </c>
      <c r="Q111" s="2">
        <f t="shared" si="12"/>
        <v>307.13</v>
      </c>
      <c r="R111" s="2">
        <f t="shared" si="12"/>
        <v>4.78</v>
      </c>
      <c r="S111" s="2">
        <f t="shared" si="12"/>
        <v>81.919999999999987</v>
      </c>
      <c r="T111" s="2">
        <f t="shared" si="12"/>
        <v>32.550000000000004</v>
      </c>
      <c r="U111" s="2">
        <f t="shared" si="12"/>
        <v>155.54</v>
      </c>
    </row>
    <row r="112" spans="1:21" ht="21" customHeight="1">
      <c r="A112" s="3"/>
      <c r="B112" s="5" t="s">
        <v>34</v>
      </c>
      <c r="C112" s="5">
        <v>587</v>
      </c>
      <c r="D112" s="5">
        <f>D111</f>
        <v>28.84</v>
      </c>
      <c r="E112" s="5">
        <f t="shared" ref="E112:U112" si="13">E111</f>
        <v>14.749999999999996</v>
      </c>
      <c r="F112" s="5">
        <f t="shared" si="13"/>
        <v>94.47</v>
      </c>
      <c r="G112" s="5">
        <f t="shared" si="13"/>
        <v>625.79999999999995</v>
      </c>
      <c r="H112" s="5">
        <f t="shared" si="13"/>
        <v>0.2</v>
      </c>
      <c r="I112" s="5">
        <f t="shared" si="13"/>
        <v>0.15</v>
      </c>
      <c r="J112" s="5">
        <f t="shared" si="13"/>
        <v>176.35000000000002</v>
      </c>
      <c r="K112" s="5">
        <f t="shared" si="13"/>
        <v>0.12</v>
      </c>
      <c r="L112" s="5">
        <f t="shared" si="13"/>
        <v>5.4399999999999995</v>
      </c>
      <c r="M112" s="5">
        <f t="shared" si="13"/>
        <v>852.73</v>
      </c>
      <c r="N112" s="5">
        <f t="shared" si="13"/>
        <v>600.4</v>
      </c>
      <c r="O112" s="5">
        <f t="shared" si="13"/>
        <v>193.21</v>
      </c>
      <c r="P112" s="5">
        <f t="shared" si="13"/>
        <v>121.11000000000001</v>
      </c>
      <c r="Q112" s="5">
        <f t="shared" si="13"/>
        <v>307.13</v>
      </c>
      <c r="R112" s="5">
        <f t="shared" si="13"/>
        <v>4.78</v>
      </c>
      <c r="S112" s="5">
        <f t="shared" si="13"/>
        <v>81.919999999999987</v>
      </c>
      <c r="T112" s="5">
        <f t="shared" si="13"/>
        <v>32.550000000000004</v>
      </c>
      <c r="U112" s="5">
        <f t="shared" si="13"/>
        <v>155.54</v>
      </c>
    </row>
    <row r="113" spans="1:21" ht="21" customHeight="1">
      <c r="A113" s="11"/>
      <c r="B113" s="12"/>
      <c r="C113" s="12"/>
      <c r="D113" s="12"/>
      <c r="E113" s="12"/>
      <c r="F113" s="12"/>
      <c r="G113" s="12"/>
      <c r="H113" s="12"/>
      <c r="I113" s="12"/>
      <c r="J113" s="12"/>
      <c r="K113" s="12"/>
      <c r="L113" s="12"/>
      <c r="M113" s="12"/>
      <c r="N113" s="12"/>
      <c r="O113" s="12"/>
      <c r="P113" s="12"/>
      <c r="Q113" s="12"/>
      <c r="R113" s="12"/>
      <c r="S113" s="12"/>
      <c r="T113" s="16"/>
      <c r="U113" s="16"/>
    </row>
    <row r="114" spans="1:21" ht="28.5" customHeight="1">
      <c r="A114" s="51" t="s">
        <v>80</v>
      </c>
      <c r="B114" s="51"/>
      <c r="C114" s="51"/>
      <c r="D114" s="51"/>
      <c r="E114" s="51"/>
      <c r="F114" s="51"/>
      <c r="G114" s="51"/>
      <c r="H114" s="51"/>
      <c r="I114" s="51"/>
      <c r="J114" s="51"/>
      <c r="K114" s="51"/>
      <c r="L114" s="51"/>
      <c r="M114" s="51"/>
      <c r="N114" s="51"/>
      <c r="O114" s="51"/>
      <c r="P114" s="51"/>
      <c r="Q114" s="51"/>
      <c r="R114" s="51"/>
      <c r="S114" s="51"/>
      <c r="T114" s="51"/>
      <c r="U114" s="51"/>
    </row>
    <row r="115" spans="1:21" ht="15.75">
      <c r="A115" s="35" t="s">
        <v>0</v>
      </c>
      <c r="B115" s="35" t="s">
        <v>85</v>
      </c>
      <c r="C115" s="45" t="s">
        <v>1</v>
      </c>
      <c r="D115" s="47" t="s">
        <v>86</v>
      </c>
      <c r="E115" s="48"/>
      <c r="F115" s="49"/>
      <c r="G115" s="41" t="s">
        <v>5</v>
      </c>
      <c r="H115" s="50" t="s">
        <v>83</v>
      </c>
      <c r="I115" s="50"/>
      <c r="J115" s="50"/>
      <c r="K115" s="50"/>
      <c r="L115" s="50"/>
      <c r="M115" s="50" t="s">
        <v>84</v>
      </c>
      <c r="N115" s="50"/>
      <c r="O115" s="50"/>
      <c r="P115" s="50"/>
      <c r="Q115" s="50"/>
      <c r="R115" s="50"/>
      <c r="S115" s="50"/>
      <c r="T115" s="50"/>
      <c r="U115" s="50"/>
    </row>
    <row r="116" spans="1:21" ht="31.5" customHeight="1">
      <c r="A116" s="35"/>
      <c r="B116" s="35"/>
      <c r="C116" s="46"/>
      <c r="D116" s="22" t="s">
        <v>2</v>
      </c>
      <c r="E116" s="23" t="s">
        <v>3</v>
      </c>
      <c r="F116" s="23" t="s">
        <v>4</v>
      </c>
      <c r="G116" s="42"/>
      <c r="H116" s="29" t="s">
        <v>6</v>
      </c>
      <c r="I116" s="29" t="s">
        <v>7</v>
      </c>
      <c r="J116" s="29" t="s">
        <v>8</v>
      </c>
      <c r="K116" s="29" t="s">
        <v>9</v>
      </c>
      <c r="L116" s="29" t="s">
        <v>10</v>
      </c>
      <c r="M116" s="29" t="s">
        <v>11</v>
      </c>
      <c r="N116" s="29" t="s">
        <v>12</v>
      </c>
      <c r="O116" s="29" t="s">
        <v>13</v>
      </c>
      <c r="P116" s="29" t="s">
        <v>14</v>
      </c>
      <c r="Q116" s="29" t="s">
        <v>15</v>
      </c>
      <c r="R116" s="29" t="s">
        <v>16</v>
      </c>
      <c r="S116" s="29" t="s">
        <v>17</v>
      </c>
      <c r="T116" s="29" t="s">
        <v>18</v>
      </c>
      <c r="U116" s="29" t="s">
        <v>19</v>
      </c>
    </row>
    <row r="117" spans="1:21">
      <c r="A117" s="2"/>
      <c r="B117" s="2"/>
      <c r="C117" s="29" t="s">
        <v>20</v>
      </c>
      <c r="D117" s="29" t="s">
        <v>20</v>
      </c>
      <c r="E117" s="29" t="s">
        <v>20</v>
      </c>
      <c r="F117" s="29" t="s">
        <v>20</v>
      </c>
      <c r="G117" s="29" t="s">
        <v>21</v>
      </c>
      <c r="H117" s="29" t="s">
        <v>22</v>
      </c>
      <c r="I117" s="29" t="s">
        <v>22</v>
      </c>
      <c r="J117" s="29" t="s">
        <v>23</v>
      </c>
      <c r="K117" s="29" t="s">
        <v>24</v>
      </c>
      <c r="L117" s="29" t="s">
        <v>22</v>
      </c>
      <c r="M117" s="29" t="s">
        <v>22</v>
      </c>
      <c r="N117" s="29" t="s">
        <v>22</v>
      </c>
      <c r="O117" s="29" t="s">
        <v>22</v>
      </c>
      <c r="P117" s="29" t="s">
        <v>22</v>
      </c>
      <c r="Q117" s="29" t="s">
        <v>22</v>
      </c>
      <c r="R117" s="29" t="s">
        <v>22</v>
      </c>
      <c r="S117" s="29" t="s">
        <v>24</v>
      </c>
      <c r="T117" s="29" t="s">
        <v>24</v>
      </c>
      <c r="U117" s="29" t="s">
        <v>24</v>
      </c>
    </row>
    <row r="118" spans="1:21">
      <c r="A118" s="3"/>
      <c r="B118" s="4" t="s">
        <v>63</v>
      </c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</row>
    <row r="119" spans="1:21">
      <c r="A119" s="3"/>
      <c r="B119" s="2" t="s">
        <v>95</v>
      </c>
      <c r="C119" s="6" t="s">
        <v>100</v>
      </c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</row>
    <row r="120" spans="1:21" ht="24.75" customHeight="1">
      <c r="A120" s="3" t="s">
        <v>56</v>
      </c>
      <c r="B120" s="3" t="s">
        <v>57</v>
      </c>
      <c r="C120" s="3">
        <v>60</v>
      </c>
      <c r="D120" s="3">
        <v>0.7</v>
      </c>
      <c r="E120" s="3">
        <v>5.4</v>
      </c>
      <c r="F120" s="3">
        <v>4</v>
      </c>
      <c r="G120" s="3">
        <v>67.099999999999994</v>
      </c>
      <c r="H120" s="3">
        <v>0.02</v>
      </c>
      <c r="I120" s="3">
        <v>0.02</v>
      </c>
      <c r="J120" s="3">
        <v>72.89</v>
      </c>
      <c r="K120" s="3">
        <v>0</v>
      </c>
      <c r="L120" s="3">
        <v>2.2599999999999998</v>
      </c>
      <c r="M120" s="3">
        <v>200.99</v>
      </c>
      <c r="N120" s="3">
        <v>127.85</v>
      </c>
      <c r="O120" s="3">
        <v>12.1</v>
      </c>
      <c r="P120" s="3">
        <v>9.66</v>
      </c>
      <c r="Q120" s="3">
        <v>21.4</v>
      </c>
      <c r="R120" s="3">
        <v>0.41</v>
      </c>
      <c r="S120" s="3">
        <v>7.86</v>
      </c>
      <c r="T120" s="3">
        <v>0.13</v>
      </c>
      <c r="U120" s="3">
        <v>11.85</v>
      </c>
    </row>
    <row r="121" spans="1:21" ht="24.75" customHeight="1">
      <c r="A121" s="3" t="s">
        <v>49</v>
      </c>
      <c r="B121" s="3" t="s">
        <v>50</v>
      </c>
      <c r="C121" s="3">
        <v>200</v>
      </c>
      <c r="D121" s="3">
        <v>4.0999999999999996</v>
      </c>
      <c r="E121" s="3">
        <v>7.07</v>
      </c>
      <c r="F121" s="3">
        <v>26.43</v>
      </c>
      <c r="G121" s="3">
        <v>185.8</v>
      </c>
      <c r="H121" s="3">
        <v>0.16</v>
      </c>
      <c r="I121" s="3">
        <v>0.14000000000000001</v>
      </c>
      <c r="J121" s="3">
        <v>31.72</v>
      </c>
      <c r="K121" s="3">
        <v>0.12</v>
      </c>
      <c r="L121" s="3">
        <v>13</v>
      </c>
      <c r="M121" s="3">
        <v>215</v>
      </c>
      <c r="N121" s="3">
        <v>833</v>
      </c>
      <c r="O121" s="3">
        <v>53</v>
      </c>
      <c r="P121" s="3">
        <v>38</v>
      </c>
      <c r="Q121" s="3">
        <v>112</v>
      </c>
      <c r="R121" s="3">
        <v>1.3</v>
      </c>
      <c r="S121" s="3">
        <v>37.950000000000003</v>
      </c>
      <c r="T121" s="3">
        <v>1.1000000000000001</v>
      </c>
      <c r="U121" s="3">
        <v>57.05</v>
      </c>
    </row>
    <row r="122" spans="1:21" ht="21" customHeight="1">
      <c r="A122" s="3" t="s">
        <v>70</v>
      </c>
      <c r="B122" s="7" t="s">
        <v>71</v>
      </c>
      <c r="C122" s="27" t="s">
        <v>109</v>
      </c>
      <c r="D122" s="3">
        <v>13.09</v>
      </c>
      <c r="E122" s="3">
        <v>7.52</v>
      </c>
      <c r="F122" s="3">
        <v>2.89</v>
      </c>
      <c r="G122" s="3">
        <v>131.6</v>
      </c>
      <c r="H122" s="3">
        <v>0.08</v>
      </c>
      <c r="I122" s="3">
        <v>0.11</v>
      </c>
      <c r="J122" s="3">
        <v>9.02</v>
      </c>
      <c r="K122" s="3">
        <v>0.16</v>
      </c>
      <c r="L122" s="3">
        <v>1</v>
      </c>
      <c r="M122" s="3">
        <v>111</v>
      </c>
      <c r="N122" s="3">
        <v>347</v>
      </c>
      <c r="O122" s="3">
        <v>68</v>
      </c>
      <c r="P122" s="3">
        <v>44</v>
      </c>
      <c r="Q122" s="3">
        <v>202</v>
      </c>
      <c r="R122" s="3">
        <v>0.7</v>
      </c>
      <c r="S122" s="3">
        <v>133.47999999999999</v>
      </c>
      <c r="T122" s="3">
        <v>11.9</v>
      </c>
      <c r="U122" s="3">
        <v>572.6</v>
      </c>
    </row>
    <row r="123" spans="1:21" ht="21" customHeight="1">
      <c r="A123" s="3" t="s">
        <v>38</v>
      </c>
      <c r="B123" s="3" t="s">
        <v>39</v>
      </c>
      <c r="C123" s="3">
        <v>200</v>
      </c>
      <c r="D123" s="3">
        <v>4.7</v>
      </c>
      <c r="E123" s="3">
        <v>3.5</v>
      </c>
      <c r="F123" s="3">
        <v>12.5</v>
      </c>
      <c r="G123" s="3">
        <v>100.4</v>
      </c>
      <c r="H123" s="3">
        <v>0.04</v>
      </c>
      <c r="I123" s="3">
        <v>0.16</v>
      </c>
      <c r="J123" s="3">
        <v>17.25</v>
      </c>
      <c r="K123" s="3">
        <v>0</v>
      </c>
      <c r="L123" s="3">
        <v>0.68</v>
      </c>
      <c r="M123" s="3">
        <v>49.95</v>
      </c>
      <c r="N123" s="3">
        <v>220.33</v>
      </c>
      <c r="O123" s="3">
        <v>167.68</v>
      </c>
      <c r="P123" s="3">
        <v>34.32</v>
      </c>
      <c r="Q123" s="3">
        <v>130.28</v>
      </c>
      <c r="R123" s="3">
        <v>1.0900000000000001</v>
      </c>
      <c r="S123" s="3">
        <v>11.7</v>
      </c>
      <c r="T123" s="3">
        <v>2.29</v>
      </c>
      <c r="U123" s="3">
        <v>38.25</v>
      </c>
    </row>
    <row r="124" spans="1:21" ht="21" customHeight="1">
      <c r="A124" s="3" t="s">
        <v>30</v>
      </c>
      <c r="B124" s="3" t="s">
        <v>31</v>
      </c>
      <c r="C124" s="3">
        <v>30</v>
      </c>
      <c r="D124" s="3">
        <v>2.2999999999999998</v>
      </c>
      <c r="E124" s="3">
        <v>0.2</v>
      </c>
      <c r="F124" s="3">
        <v>14.8</v>
      </c>
      <c r="G124" s="3">
        <v>70.3</v>
      </c>
      <c r="H124" s="3">
        <v>0.03</v>
      </c>
      <c r="I124" s="3">
        <v>0.01</v>
      </c>
      <c r="J124" s="3">
        <v>0</v>
      </c>
      <c r="K124" s="3">
        <v>0</v>
      </c>
      <c r="L124" s="3">
        <v>0</v>
      </c>
      <c r="M124" s="3">
        <v>149.69999999999999</v>
      </c>
      <c r="N124" s="3">
        <v>27.9</v>
      </c>
      <c r="O124" s="3">
        <v>6</v>
      </c>
      <c r="P124" s="3">
        <v>4.2</v>
      </c>
      <c r="Q124" s="3">
        <v>19.5</v>
      </c>
      <c r="R124" s="3">
        <v>0.33</v>
      </c>
      <c r="S124" s="3">
        <v>0.96</v>
      </c>
      <c r="T124" s="3">
        <v>1.8</v>
      </c>
      <c r="U124" s="3">
        <v>4.3499999999999996</v>
      </c>
    </row>
    <row r="125" spans="1:21" ht="21" customHeight="1">
      <c r="A125" s="3" t="s">
        <v>30</v>
      </c>
      <c r="B125" s="3" t="s">
        <v>32</v>
      </c>
      <c r="C125" s="3">
        <v>20</v>
      </c>
      <c r="D125" s="3">
        <v>1.3</v>
      </c>
      <c r="E125" s="3">
        <v>0.2</v>
      </c>
      <c r="F125" s="3">
        <v>6.7</v>
      </c>
      <c r="G125" s="3">
        <v>34.200000000000003</v>
      </c>
      <c r="H125" s="3">
        <v>0.04</v>
      </c>
      <c r="I125" s="3">
        <v>0.02</v>
      </c>
      <c r="J125" s="3">
        <v>0</v>
      </c>
      <c r="K125" s="3">
        <v>0</v>
      </c>
      <c r="L125" s="3">
        <v>0</v>
      </c>
      <c r="M125" s="3">
        <v>122</v>
      </c>
      <c r="N125" s="3">
        <v>49</v>
      </c>
      <c r="O125" s="3">
        <v>7</v>
      </c>
      <c r="P125" s="3">
        <v>9.4</v>
      </c>
      <c r="Q125" s="3">
        <v>31.6</v>
      </c>
      <c r="R125" s="3">
        <v>0.78</v>
      </c>
      <c r="S125" s="3">
        <v>0</v>
      </c>
      <c r="T125" s="3">
        <v>6.18</v>
      </c>
      <c r="U125" s="3">
        <v>0</v>
      </c>
    </row>
    <row r="126" spans="1:21" ht="21" customHeight="1">
      <c r="A126" s="7" t="s">
        <v>30</v>
      </c>
      <c r="B126" s="7" t="s">
        <v>105</v>
      </c>
      <c r="C126" s="3">
        <v>100</v>
      </c>
      <c r="D126" s="3">
        <v>0.6</v>
      </c>
      <c r="E126" s="3">
        <v>0.6</v>
      </c>
      <c r="F126" s="3">
        <v>14.7</v>
      </c>
      <c r="G126" s="3">
        <v>66.599999999999994</v>
      </c>
      <c r="H126" s="3">
        <v>0.04</v>
      </c>
      <c r="I126" s="3">
        <v>0.03</v>
      </c>
      <c r="J126" s="3">
        <v>7.5</v>
      </c>
      <c r="K126" s="3">
        <v>0</v>
      </c>
      <c r="L126" s="3">
        <v>15</v>
      </c>
      <c r="M126" s="3">
        <v>39</v>
      </c>
      <c r="N126" s="3">
        <v>417</v>
      </c>
      <c r="O126" s="3">
        <v>24</v>
      </c>
      <c r="P126" s="3">
        <v>14</v>
      </c>
      <c r="Q126" s="3">
        <v>17</v>
      </c>
      <c r="R126" s="3">
        <v>3.3</v>
      </c>
      <c r="S126" s="3">
        <v>3</v>
      </c>
      <c r="T126" s="3">
        <v>0.4</v>
      </c>
      <c r="U126" s="3">
        <v>12</v>
      </c>
    </row>
    <row r="127" spans="1:21" ht="21" customHeight="1">
      <c r="A127" s="3"/>
      <c r="B127" s="2" t="s">
        <v>33</v>
      </c>
      <c r="C127" s="2">
        <v>710</v>
      </c>
      <c r="D127" s="2">
        <f t="shared" ref="D127:U127" si="14">SUM(D120:D126)</f>
        <v>26.790000000000003</v>
      </c>
      <c r="E127" s="2">
        <f t="shared" si="14"/>
        <v>24.490000000000002</v>
      </c>
      <c r="F127" s="2">
        <f t="shared" si="14"/>
        <v>82.02000000000001</v>
      </c>
      <c r="G127" s="2">
        <f t="shared" si="14"/>
        <v>656</v>
      </c>
      <c r="H127" s="2">
        <f t="shared" si="14"/>
        <v>0.40999999999999992</v>
      </c>
      <c r="I127" s="2">
        <f t="shared" si="14"/>
        <v>0.4900000000000001</v>
      </c>
      <c r="J127" s="2">
        <f t="shared" si="14"/>
        <v>138.38</v>
      </c>
      <c r="K127" s="2">
        <f t="shared" si="14"/>
        <v>0.28000000000000003</v>
      </c>
      <c r="L127" s="2">
        <f t="shared" si="14"/>
        <v>31.939999999999998</v>
      </c>
      <c r="M127" s="2">
        <f t="shared" si="14"/>
        <v>887.6400000000001</v>
      </c>
      <c r="N127" s="2">
        <f t="shared" si="14"/>
        <v>2022.08</v>
      </c>
      <c r="O127" s="2">
        <f t="shared" si="14"/>
        <v>337.78</v>
      </c>
      <c r="P127" s="2">
        <f t="shared" si="14"/>
        <v>153.57999999999998</v>
      </c>
      <c r="Q127" s="2">
        <f t="shared" si="14"/>
        <v>533.78</v>
      </c>
      <c r="R127" s="2">
        <f t="shared" si="14"/>
        <v>7.91</v>
      </c>
      <c r="S127" s="2">
        <f t="shared" si="14"/>
        <v>194.95</v>
      </c>
      <c r="T127" s="2">
        <f t="shared" si="14"/>
        <v>23.8</v>
      </c>
      <c r="U127" s="2">
        <f t="shared" si="14"/>
        <v>696.1</v>
      </c>
    </row>
    <row r="128" spans="1:21" ht="21" customHeight="1">
      <c r="A128" s="3"/>
      <c r="B128" s="5" t="s">
        <v>34</v>
      </c>
      <c r="C128" s="5">
        <f>C127</f>
        <v>710</v>
      </c>
      <c r="D128" s="5">
        <f t="shared" ref="D128:U128" si="15">D127</f>
        <v>26.790000000000003</v>
      </c>
      <c r="E128" s="5">
        <f t="shared" si="15"/>
        <v>24.490000000000002</v>
      </c>
      <c r="F128" s="5">
        <f t="shared" si="15"/>
        <v>82.02000000000001</v>
      </c>
      <c r="G128" s="5">
        <f t="shared" si="15"/>
        <v>656</v>
      </c>
      <c r="H128" s="5">
        <f t="shared" si="15"/>
        <v>0.40999999999999992</v>
      </c>
      <c r="I128" s="5">
        <f t="shared" si="15"/>
        <v>0.4900000000000001</v>
      </c>
      <c r="J128" s="5">
        <f t="shared" si="15"/>
        <v>138.38</v>
      </c>
      <c r="K128" s="5">
        <f t="shared" si="15"/>
        <v>0.28000000000000003</v>
      </c>
      <c r="L128" s="5">
        <f t="shared" si="15"/>
        <v>31.939999999999998</v>
      </c>
      <c r="M128" s="5">
        <f t="shared" si="15"/>
        <v>887.6400000000001</v>
      </c>
      <c r="N128" s="5">
        <f t="shared" si="15"/>
        <v>2022.08</v>
      </c>
      <c r="O128" s="5">
        <f t="shared" si="15"/>
        <v>337.78</v>
      </c>
      <c r="P128" s="5">
        <f t="shared" si="15"/>
        <v>153.57999999999998</v>
      </c>
      <c r="Q128" s="5">
        <f t="shared" si="15"/>
        <v>533.78</v>
      </c>
      <c r="R128" s="5">
        <f t="shared" si="15"/>
        <v>7.91</v>
      </c>
      <c r="S128" s="5">
        <f t="shared" si="15"/>
        <v>194.95</v>
      </c>
      <c r="T128" s="5">
        <f t="shared" si="15"/>
        <v>23.8</v>
      </c>
      <c r="U128" s="5">
        <f t="shared" si="15"/>
        <v>696.1</v>
      </c>
    </row>
    <row r="129" spans="1:26" ht="21" customHeight="1">
      <c r="A129" s="13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5"/>
      <c r="U129" s="15"/>
    </row>
    <row r="130" spans="1:26" ht="33.75" customHeight="1">
      <c r="A130" s="51" t="s">
        <v>81</v>
      </c>
      <c r="B130" s="51"/>
      <c r="C130" s="51"/>
      <c r="D130" s="51"/>
      <c r="E130" s="51"/>
      <c r="F130" s="51"/>
      <c r="G130" s="51"/>
      <c r="H130" s="51"/>
      <c r="I130" s="51"/>
      <c r="J130" s="51"/>
      <c r="K130" s="51"/>
      <c r="L130" s="51"/>
      <c r="M130" s="51"/>
      <c r="N130" s="51"/>
      <c r="O130" s="51"/>
      <c r="P130" s="51"/>
      <c r="Q130" s="51"/>
      <c r="R130" s="51"/>
      <c r="S130" s="51"/>
      <c r="T130" s="51"/>
      <c r="U130" s="51"/>
    </row>
    <row r="131" spans="1:26" ht="15.75">
      <c r="A131" s="35" t="s">
        <v>0</v>
      </c>
      <c r="B131" s="35" t="s">
        <v>85</v>
      </c>
      <c r="C131" s="45" t="s">
        <v>1</v>
      </c>
      <c r="D131" s="47" t="s">
        <v>86</v>
      </c>
      <c r="E131" s="48"/>
      <c r="F131" s="49"/>
      <c r="G131" s="41" t="s">
        <v>5</v>
      </c>
      <c r="H131" s="50" t="s">
        <v>83</v>
      </c>
      <c r="I131" s="50"/>
      <c r="J131" s="50"/>
      <c r="K131" s="50"/>
      <c r="L131" s="50"/>
      <c r="M131" s="50" t="s">
        <v>84</v>
      </c>
      <c r="N131" s="50"/>
      <c r="O131" s="50"/>
      <c r="P131" s="50"/>
      <c r="Q131" s="50"/>
      <c r="R131" s="50"/>
      <c r="S131" s="50"/>
      <c r="T131" s="50"/>
      <c r="U131" s="50"/>
    </row>
    <row r="132" spans="1:26" ht="24.75" customHeight="1">
      <c r="A132" s="35"/>
      <c r="B132" s="35"/>
      <c r="C132" s="46"/>
      <c r="D132" s="22" t="s">
        <v>2</v>
      </c>
      <c r="E132" s="23" t="s">
        <v>3</v>
      </c>
      <c r="F132" s="23" t="s">
        <v>4</v>
      </c>
      <c r="G132" s="42"/>
      <c r="H132" s="29" t="s">
        <v>6</v>
      </c>
      <c r="I132" s="29" t="s">
        <v>7</v>
      </c>
      <c r="J132" s="29" t="s">
        <v>8</v>
      </c>
      <c r="K132" s="29" t="s">
        <v>9</v>
      </c>
      <c r="L132" s="29" t="s">
        <v>10</v>
      </c>
      <c r="M132" s="29" t="s">
        <v>11</v>
      </c>
      <c r="N132" s="29" t="s">
        <v>12</v>
      </c>
      <c r="O132" s="29" t="s">
        <v>13</v>
      </c>
      <c r="P132" s="29" t="s">
        <v>14</v>
      </c>
      <c r="Q132" s="29" t="s">
        <v>15</v>
      </c>
      <c r="R132" s="29" t="s">
        <v>16</v>
      </c>
      <c r="S132" s="29" t="s">
        <v>17</v>
      </c>
      <c r="T132" s="29" t="s">
        <v>18</v>
      </c>
      <c r="U132" s="29" t="s">
        <v>19</v>
      </c>
      <c r="V132" s="10"/>
      <c r="W132" s="10"/>
      <c r="X132" s="10"/>
      <c r="Y132" s="10"/>
    </row>
    <row r="133" spans="1:26">
      <c r="A133" s="2"/>
      <c r="B133" s="2"/>
      <c r="C133" s="29" t="s">
        <v>20</v>
      </c>
      <c r="D133" s="29" t="s">
        <v>20</v>
      </c>
      <c r="E133" s="29" t="s">
        <v>20</v>
      </c>
      <c r="F133" s="29" t="s">
        <v>20</v>
      </c>
      <c r="G133" s="29" t="s">
        <v>21</v>
      </c>
      <c r="H133" s="29" t="s">
        <v>22</v>
      </c>
      <c r="I133" s="29" t="s">
        <v>22</v>
      </c>
      <c r="J133" s="29" t="s">
        <v>23</v>
      </c>
      <c r="K133" s="29" t="s">
        <v>24</v>
      </c>
      <c r="L133" s="29" t="s">
        <v>22</v>
      </c>
      <c r="M133" s="29" t="s">
        <v>22</v>
      </c>
      <c r="N133" s="29" t="s">
        <v>22</v>
      </c>
      <c r="O133" s="29" t="s">
        <v>22</v>
      </c>
      <c r="P133" s="29" t="s">
        <v>22</v>
      </c>
      <c r="Q133" s="29" t="s">
        <v>22</v>
      </c>
      <c r="R133" s="29" t="s">
        <v>22</v>
      </c>
      <c r="S133" s="29" t="s">
        <v>24</v>
      </c>
      <c r="T133" s="29" t="s">
        <v>24</v>
      </c>
      <c r="U133" s="29" t="s">
        <v>24</v>
      </c>
      <c r="V133" s="10"/>
      <c r="W133" s="10"/>
      <c r="X133" s="10"/>
      <c r="Y133" s="10"/>
      <c r="Z133" s="10"/>
    </row>
    <row r="134" spans="1:26">
      <c r="A134" s="3"/>
      <c r="B134" s="4" t="s">
        <v>64</v>
      </c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10"/>
      <c r="W134" s="10"/>
      <c r="X134" s="10"/>
      <c r="Y134" s="10"/>
      <c r="Z134" s="10"/>
    </row>
    <row r="135" spans="1:26">
      <c r="A135" s="3"/>
      <c r="B135" s="2" t="s">
        <v>95</v>
      </c>
      <c r="C135" s="6" t="s">
        <v>100</v>
      </c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10"/>
      <c r="W135" s="10"/>
      <c r="X135" s="10"/>
      <c r="Y135" s="10"/>
      <c r="Z135" s="10"/>
    </row>
    <row r="136" spans="1:26" ht="30">
      <c r="A136" s="7" t="s">
        <v>116</v>
      </c>
      <c r="B136" s="17" t="s">
        <v>117</v>
      </c>
      <c r="C136" s="3">
        <v>60</v>
      </c>
      <c r="D136" s="3">
        <v>0.6</v>
      </c>
      <c r="E136" s="3">
        <v>5.9</v>
      </c>
      <c r="F136" s="3">
        <v>4.5999999999999996</v>
      </c>
      <c r="G136" s="3">
        <v>74.7</v>
      </c>
      <c r="H136" s="3">
        <v>0</v>
      </c>
      <c r="I136" s="3">
        <v>0</v>
      </c>
      <c r="J136" s="3">
        <v>0.7</v>
      </c>
      <c r="K136" s="3">
        <v>0</v>
      </c>
      <c r="L136" s="3">
        <v>1.4</v>
      </c>
      <c r="M136" s="3">
        <v>0</v>
      </c>
      <c r="N136" s="3">
        <v>0</v>
      </c>
      <c r="O136" s="3">
        <v>19.100000000000001</v>
      </c>
      <c r="P136" s="3">
        <v>13.6</v>
      </c>
      <c r="Q136" s="3">
        <v>19.600000000000001</v>
      </c>
      <c r="R136" s="3">
        <v>0.8</v>
      </c>
      <c r="S136" s="3">
        <v>0</v>
      </c>
      <c r="T136" s="3">
        <v>0</v>
      </c>
      <c r="U136" s="3">
        <v>0</v>
      </c>
      <c r="V136" s="10"/>
      <c r="W136" s="10"/>
      <c r="X136" s="10"/>
      <c r="Y136" s="10"/>
      <c r="Z136" s="10"/>
    </row>
    <row r="137" spans="1:26" ht="26.25" customHeight="1">
      <c r="A137" s="3" t="s">
        <v>54</v>
      </c>
      <c r="B137" s="3" t="s">
        <v>55</v>
      </c>
      <c r="C137" s="3">
        <v>180</v>
      </c>
      <c r="D137" s="3">
        <v>4.32</v>
      </c>
      <c r="E137" s="3">
        <v>5.78</v>
      </c>
      <c r="F137" s="3">
        <v>43.74</v>
      </c>
      <c r="G137" s="3">
        <v>244.2</v>
      </c>
      <c r="H137" s="3">
        <v>0.04</v>
      </c>
      <c r="I137" s="3">
        <v>0.03</v>
      </c>
      <c r="J137" s="3">
        <v>22.03</v>
      </c>
      <c r="K137" s="3">
        <v>0.11</v>
      </c>
      <c r="L137" s="3">
        <v>0</v>
      </c>
      <c r="M137" s="3">
        <v>184</v>
      </c>
      <c r="N137" s="3">
        <v>56</v>
      </c>
      <c r="O137" s="3">
        <v>129</v>
      </c>
      <c r="P137" s="3">
        <v>28</v>
      </c>
      <c r="Q137" s="3">
        <v>87</v>
      </c>
      <c r="R137" s="3">
        <v>0.6</v>
      </c>
      <c r="S137" s="3">
        <v>24.91</v>
      </c>
      <c r="T137" s="3">
        <v>8.6999999999999993</v>
      </c>
      <c r="U137" s="3">
        <v>32.630000000000003</v>
      </c>
      <c r="V137" s="10"/>
      <c r="W137" s="10"/>
      <c r="X137" s="10"/>
      <c r="Y137" s="10"/>
      <c r="Z137" s="10"/>
    </row>
    <row r="138" spans="1:26" ht="25.5" customHeight="1">
      <c r="A138" s="3" t="s">
        <v>44</v>
      </c>
      <c r="B138" s="3" t="s">
        <v>45</v>
      </c>
      <c r="C138" s="27" t="s">
        <v>107</v>
      </c>
      <c r="D138" s="3">
        <v>13.76</v>
      </c>
      <c r="E138" s="3">
        <v>13.91</v>
      </c>
      <c r="F138" s="3">
        <v>3.9</v>
      </c>
      <c r="G138" s="3">
        <v>195.8</v>
      </c>
      <c r="H138" s="3">
        <v>0.04</v>
      </c>
      <c r="I138" s="3">
        <v>0.12</v>
      </c>
      <c r="J138" s="3">
        <v>25.46</v>
      </c>
      <c r="K138" s="3">
        <v>7.0000000000000007E-2</v>
      </c>
      <c r="L138" s="3">
        <v>1</v>
      </c>
      <c r="M138" s="3">
        <v>122</v>
      </c>
      <c r="N138" s="3">
        <v>322</v>
      </c>
      <c r="O138" s="3">
        <v>55</v>
      </c>
      <c r="P138" s="3">
        <v>23</v>
      </c>
      <c r="Q138" s="3">
        <v>166</v>
      </c>
      <c r="R138" s="3">
        <v>2.5</v>
      </c>
      <c r="S138" s="3">
        <v>17.059999999999999</v>
      </c>
      <c r="T138" s="3">
        <v>0.4</v>
      </c>
      <c r="U138" s="3">
        <v>62.71</v>
      </c>
      <c r="V138" s="10"/>
      <c r="W138" s="10"/>
      <c r="X138" s="10"/>
      <c r="Y138" s="10"/>
      <c r="Z138" s="10"/>
    </row>
    <row r="139" spans="1:26" ht="21" customHeight="1">
      <c r="A139" s="3" t="s">
        <v>38</v>
      </c>
      <c r="B139" s="3" t="s">
        <v>58</v>
      </c>
      <c r="C139" s="3">
        <v>200</v>
      </c>
      <c r="D139" s="3">
        <v>3.9</v>
      </c>
      <c r="E139" s="3">
        <v>2.9</v>
      </c>
      <c r="F139" s="3">
        <v>11.2</v>
      </c>
      <c r="G139" s="3">
        <v>86</v>
      </c>
      <c r="H139" s="3">
        <v>0.03</v>
      </c>
      <c r="I139" s="3">
        <v>0.13</v>
      </c>
      <c r="J139" s="3">
        <v>13.29</v>
      </c>
      <c r="K139" s="3">
        <v>0</v>
      </c>
      <c r="L139" s="3">
        <v>0.52</v>
      </c>
      <c r="M139" s="3">
        <v>38.549999999999997</v>
      </c>
      <c r="N139" s="3">
        <v>183.98</v>
      </c>
      <c r="O139" s="3">
        <v>148.32</v>
      </c>
      <c r="P139" s="3">
        <v>30.67</v>
      </c>
      <c r="Q139" s="3">
        <v>106.79</v>
      </c>
      <c r="R139" s="3">
        <v>1.06</v>
      </c>
      <c r="S139" s="3">
        <v>9</v>
      </c>
      <c r="T139" s="3">
        <v>1.76</v>
      </c>
      <c r="U139" s="3">
        <v>20</v>
      </c>
      <c r="V139" s="10"/>
      <c r="W139" s="10"/>
      <c r="X139" s="10"/>
      <c r="Y139" s="10"/>
      <c r="Z139" s="10"/>
    </row>
    <row r="140" spans="1:26" ht="21" customHeight="1">
      <c r="A140" s="3" t="s">
        <v>30</v>
      </c>
      <c r="B140" s="3" t="s">
        <v>31</v>
      </c>
      <c r="C140" s="3">
        <v>30</v>
      </c>
      <c r="D140" s="3">
        <v>2.2999999999999998</v>
      </c>
      <c r="E140" s="3">
        <v>0.2</v>
      </c>
      <c r="F140" s="3">
        <v>14.8</v>
      </c>
      <c r="G140" s="3">
        <v>70.3</v>
      </c>
      <c r="H140" s="3">
        <v>0.03</v>
      </c>
      <c r="I140" s="3">
        <v>0.01</v>
      </c>
      <c r="J140" s="3">
        <v>0</v>
      </c>
      <c r="K140" s="3">
        <v>0</v>
      </c>
      <c r="L140" s="3">
        <v>0</v>
      </c>
      <c r="M140" s="3">
        <v>149.69999999999999</v>
      </c>
      <c r="N140" s="3">
        <v>27.9</v>
      </c>
      <c r="O140" s="3">
        <v>6</v>
      </c>
      <c r="P140" s="3">
        <v>4.2</v>
      </c>
      <c r="Q140" s="3">
        <v>19.5</v>
      </c>
      <c r="R140" s="3">
        <v>0.33</v>
      </c>
      <c r="S140" s="3">
        <v>0.96</v>
      </c>
      <c r="T140" s="3">
        <v>1.8</v>
      </c>
      <c r="U140" s="3">
        <v>4.3499999999999996</v>
      </c>
      <c r="V140" s="10"/>
      <c r="W140" s="10"/>
      <c r="X140" s="10"/>
      <c r="Y140" s="10"/>
      <c r="Z140" s="10"/>
    </row>
    <row r="141" spans="1:26" ht="21" customHeight="1">
      <c r="A141" s="3" t="s">
        <v>30</v>
      </c>
      <c r="B141" s="3" t="s">
        <v>32</v>
      </c>
      <c r="C141" s="3">
        <v>20</v>
      </c>
      <c r="D141" s="3">
        <v>1.3</v>
      </c>
      <c r="E141" s="3">
        <v>0.2</v>
      </c>
      <c r="F141" s="3">
        <v>6.7</v>
      </c>
      <c r="G141" s="3">
        <v>34.200000000000003</v>
      </c>
      <c r="H141" s="3">
        <v>0.04</v>
      </c>
      <c r="I141" s="3">
        <v>0.02</v>
      </c>
      <c r="J141" s="3">
        <v>0</v>
      </c>
      <c r="K141" s="3">
        <v>0</v>
      </c>
      <c r="L141" s="3">
        <v>0</v>
      </c>
      <c r="M141" s="3">
        <v>122</v>
      </c>
      <c r="N141" s="3">
        <v>49</v>
      </c>
      <c r="O141" s="3">
        <v>7</v>
      </c>
      <c r="P141" s="3">
        <v>9.4</v>
      </c>
      <c r="Q141" s="3">
        <v>31.6</v>
      </c>
      <c r="R141" s="3">
        <v>0.78</v>
      </c>
      <c r="S141" s="3">
        <v>0</v>
      </c>
      <c r="T141" s="3">
        <v>6.18</v>
      </c>
      <c r="U141" s="3">
        <v>0</v>
      </c>
      <c r="V141" s="10"/>
      <c r="W141" s="10"/>
      <c r="X141" s="10"/>
      <c r="Y141" s="10"/>
      <c r="Z141" s="10"/>
    </row>
    <row r="142" spans="1:26" ht="21" customHeight="1">
      <c r="A142" s="3"/>
      <c r="B142" s="2" t="s">
        <v>33</v>
      </c>
      <c r="C142" s="2">
        <v>590</v>
      </c>
      <c r="D142" s="2">
        <f>SUM(D136:D141)</f>
        <v>26.18</v>
      </c>
      <c r="E142" s="2">
        <f t="shared" ref="E142:U142" si="16">SUM(E136:E141)</f>
        <v>28.889999999999997</v>
      </c>
      <c r="F142" s="2">
        <f t="shared" si="16"/>
        <v>84.94</v>
      </c>
      <c r="G142" s="2">
        <f>SUM(G136:G141)</f>
        <v>705.2</v>
      </c>
      <c r="H142" s="2">
        <f t="shared" si="16"/>
        <v>0.18000000000000002</v>
      </c>
      <c r="I142" s="2">
        <f t="shared" si="16"/>
        <v>0.31000000000000005</v>
      </c>
      <c r="J142" s="2">
        <f t="shared" si="16"/>
        <v>61.48</v>
      </c>
      <c r="K142" s="2">
        <f t="shared" si="16"/>
        <v>0.18</v>
      </c>
      <c r="L142" s="2">
        <f t="shared" si="16"/>
        <v>2.92</v>
      </c>
      <c r="M142" s="2">
        <f t="shared" si="16"/>
        <v>616.25</v>
      </c>
      <c r="N142" s="2">
        <f t="shared" si="16"/>
        <v>638.88</v>
      </c>
      <c r="O142" s="2">
        <f t="shared" si="16"/>
        <v>364.41999999999996</v>
      </c>
      <c r="P142" s="2">
        <f t="shared" si="16"/>
        <v>108.87</v>
      </c>
      <c r="Q142" s="2">
        <f t="shared" si="16"/>
        <v>430.49000000000007</v>
      </c>
      <c r="R142" s="2">
        <f t="shared" si="16"/>
        <v>6.07</v>
      </c>
      <c r="S142" s="2">
        <f t="shared" si="16"/>
        <v>51.93</v>
      </c>
      <c r="T142" s="2">
        <f t="shared" si="16"/>
        <v>18.84</v>
      </c>
      <c r="U142" s="2">
        <f t="shared" si="16"/>
        <v>119.69</v>
      </c>
      <c r="V142" s="10"/>
      <c r="W142" s="10"/>
      <c r="X142" s="10"/>
      <c r="Y142" s="10"/>
      <c r="Z142" s="10"/>
    </row>
    <row r="143" spans="1:26" ht="21" customHeight="1">
      <c r="A143" s="3"/>
      <c r="B143" s="5" t="s">
        <v>34</v>
      </c>
      <c r="C143" s="5">
        <f>C142</f>
        <v>590</v>
      </c>
      <c r="D143" s="5">
        <f>D142</f>
        <v>26.18</v>
      </c>
      <c r="E143" s="5">
        <f t="shared" ref="E143:U143" si="17">E142</f>
        <v>28.889999999999997</v>
      </c>
      <c r="F143" s="5">
        <f t="shared" si="17"/>
        <v>84.94</v>
      </c>
      <c r="G143" s="5">
        <f t="shared" si="17"/>
        <v>705.2</v>
      </c>
      <c r="H143" s="5">
        <f t="shared" si="17"/>
        <v>0.18000000000000002</v>
      </c>
      <c r="I143" s="5">
        <f t="shared" si="17"/>
        <v>0.31000000000000005</v>
      </c>
      <c r="J143" s="5">
        <f t="shared" si="17"/>
        <v>61.48</v>
      </c>
      <c r="K143" s="5">
        <f t="shared" si="17"/>
        <v>0.18</v>
      </c>
      <c r="L143" s="5">
        <f t="shared" si="17"/>
        <v>2.92</v>
      </c>
      <c r="M143" s="5">
        <f t="shared" si="17"/>
        <v>616.25</v>
      </c>
      <c r="N143" s="5">
        <f t="shared" si="17"/>
        <v>638.88</v>
      </c>
      <c r="O143" s="5">
        <f t="shared" si="17"/>
        <v>364.41999999999996</v>
      </c>
      <c r="P143" s="5">
        <f t="shared" si="17"/>
        <v>108.87</v>
      </c>
      <c r="Q143" s="5">
        <f t="shared" si="17"/>
        <v>430.49000000000007</v>
      </c>
      <c r="R143" s="5">
        <f t="shared" si="17"/>
        <v>6.07</v>
      </c>
      <c r="S143" s="5">
        <f t="shared" si="17"/>
        <v>51.93</v>
      </c>
      <c r="T143" s="5">
        <f t="shared" si="17"/>
        <v>18.84</v>
      </c>
      <c r="U143" s="5">
        <f t="shared" si="17"/>
        <v>119.69</v>
      </c>
    </row>
    <row r="144" spans="1:26" ht="21" customHeight="1">
      <c r="A144" s="8"/>
      <c r="B144" s="9"/>
      <c r="C144" s="9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9"/>
      <c r="R144" s="9"/>
      <c r="S144" s="9"/>
      <c r="T144" s="9"/>
      <c r="U144" s="9"/>
    </row>
    <row r="145" spans="1:21" ht="30.75" customHeight="1">
      <c r="A145" s="44" t="s">
        <v>82</v>
      </c>
      <c r="B145" s="44"/>
      <c r="C145" s="44"/>
      <c r="D145" s="44"/>
      <c r="E145" s="44"/>
      <c r="F145" s="44"/>
      <c r="G145" s="44"/>
      <c r="H145" s="44"/>
      <c r="I145" s="44"/>
      <c r="J145" s="44"/>
      <c r="K145" s="44"/>
      <c r="L145" s="44"/>
      <c r="M145" s="44"/>
      <c r="N145" s="44"/>
      <c r="O145" s="44"/>
      <c r="P145" s="44"/>
      <c r="Q145" s="44"/>
      <c r="R145" s="44"/>
      <c r="S145" s="44"/>
      <c r="T145" s="44"/>
      <c r="U145" s="44"/>
    </row>
    <row r="146" spans="1:21" ht="15.75">
      <c r="A146" s="35" t="s">
        <v>0</v>
      </c>
      <c r="B146" s="35" t="s">
        <v>85</v>
      </c>
      <c r="C146" s="45" t="s">
        <v>1</v>
      </c>
      <c r="D146" s="47" t="s">
        <v>86</v>
      </c>
      <c r="E146" s="48"/>
      <c r="F146" s="49"/>
      <c r="G146" s="41" t="s">
        <v>5</v>
      </c>
      <c r="H146" s="50" t="s">
        <v>83</v>
      </c>
      <c r="I146" s="50"/>
      <c r="J146" s="50"/>
      <c r="K146" s="50"/>
      <c r="L146" s="50"/>
      <c r="M146" s="50" t="s">
        <v>84</v>
      </c>
      <c r="N146" s="50"/>
      <c r="O146" s="50"/>
      <c r="P146" s="50"/>
      <c r="Q146" s="50"/>
      <c r="R146" s="50"/>
      <c r="S146" s="50"/>
      <c r="T146" s="50"/>
      <c r="U146" s="50"/>
    </row>
    <row r="147" spans="1:21" ht="32.25" customHeight="1">
      <c r="A147" s="35"/>
      <c r="B147" s="35"/>
      <c r="C147" s="46"/>
      <c r="D147" s="22" t="s">
        <v>2</v>
      </c>
      <c r="E147" s="23" t="s">
        <v>3</v>
      </c>
      <c r="F147" s="23" t="s">
        <v>4</v>
      </c>
      <c r="G147" s="42"/>
      <c r="H147" s="29" t="s">
        <v>6</v>
      </c>
      <c r="I147" s="29" t="s">
        <v>7</v>
      </c>
      <c r="J147" s="29" t="s">
        <v>8</v>
      </c>
      <c r="K147" s="29" t="s">
        <v>9</v>
      </c>
      <c r="L147" s="29" t="s">
        <v>10</v>
      </c>
      <c r="M147" s="29" t="s">
        <v>11</v>
      </c>
      <c r="N147" s="29" t="s">
        <v>12</v>
      </c>
      <c r="O147" s="29" t="s">
        <v>13</v>
      </c>
      <c r="P147" s="29" t="s">
        <v>14</v>
      </c>
      <c r="Q147" s="29" t="s">
        <v>15</v>
      </c>
      <c r="R147" s="29" t="s">
        <v>16</v>
      </c>
      <c r="S147" s="29" t="s">
        <v>17</v>
      </c>
      <c r="T147" s="29" t="s">
        <v>18</v>
      </c>
      <c r="U147" s="29" t="s">
        <v>19</v>
      </c>
    </row>
    <row r="148" spans="1:21">
      <c r="A148" s="2"/>
      <c r="B148" s="2"/>
      <c r="C148" s="29" t="s">
        <v>20</v>
      </c>
      <c r="D148" s="29" t="s">
        <v>20</v>
      </c>
      <c r="E148" s="29" t="s">
        <v>20</v>
      </c>
      <c r="F148" s="29" t="s">
        <v>20</v>
      </c>
      <c r="G148" s="29" t="s">
        <v>21</v>
      </c>
      <c r="H148" s="29" t="s">
        <v>22</v>
      </c>
      <c r="I148" s="29" t="s">
        <v>22</v>
      </c>
      <c r="J148" s="29" t="s">
        <v>23</v>
      </c>
      <c r="K148" s="29" t="s">
        <v>24</v>
      </c>
      <c r="L148" s="29" t="s">
        <v>22</v>
      </c>
      <c r="M148" s="29" t="s">
        <v>22</v>
      </c>
      <c r="N148" s="29" t="s">
        <v>22</v>
      </c>
      <c r="O148" s="29" t="s">
        <v>22</v>
      </c>
      <c r="P148" s="29" t="s">
        <v>22</v>
      </c>
      <c r="Q148" s="29" t="s">
        <v>22</v>
      </c>
      <c r="R148" s="29" t="s">
        <v>22</v>
      </c>
      <c r="S148" s="29" t="s">
        <v>24</v>
      </c>
      <c r="T148" s="29" t="s">
        <v>24</v>
      </c>
      <c r="U148" s="29" t="s">
        <v>24</v>
      </c>
    </row>
    <row r="149" spans="1:21">
      <c r="A149" s="3"/>
      <c r="B149" s="4" t="s">
        <v>65</v>
      </c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</row>
    <row r="150" spans="1:21">
      <c r="A150" s="3"/>
      <c r="B150" s="2" t="s">
        <v>95</v>
      </c>
      <c r="C150" s="6" t="s">
        <v>100</v>
      </c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</row>
    <row r="151" spans="1:21" ht="30">
      <c r="A151" s="3" t="s">
        <v>41</v>
      </c>
      <c r="B151" s="17" t="s">
        <v>72</v>
      </c>
      <c r="C151" s="3">
        <v>60</v>
      </c>
      <c r="D151" s="3">
        <v>0.8</v>
      </c>
      <c r="E151" s="3">
        <v>2.7</v>
      </c>
      <c r="F151" s="3">
        <v>4.5999999999999996</v>
      </c>
      <c r="G151" s="3">
        <v>45.6</v>
      </c>
      <c r="H151" s="3">
        <v>0.01</v>
      </c>
      <c r="I151" s="3">
        <v>0.02</v>
      </c>
      <c r="J151" s="3">
        <v>0.68</v>
      </c>
      <c r="K151" s="3">
        <v>0</v>
      </c>
      <c r="L151" s="3">
        <v>2.2799999999999998</v>
      </c>
      <c r="M151" s="3">
        <v>78.77</v>
      </c>
      <c r="N151" s="3">
        <v>136.27000000000001</v>
      </c>
      <c r="O151" s="3">
        <v>19.21</v>
      </c>
      <c r="P151" s="3">
        <v>10.95</v>
      </c>
      <c r="Q151" s="3">
        <v>21.51</v>
      </c>
      <c r="R151" s="3">
        <v>0.7</v>
      </c>
      <c r="S151" s="3">
        <v>11.99</v>
      </c>
      <c r="T151" s="3">
        <v>0.35</v>
      </c>
      <c r="U151" s="3">
        <v>11.4</v>
      </c>
    </row>
    <row r="152" spans="1:21" ht="29.25" customHeight="1">
      <c r="A152" s="3" t="s">
        <v>42</v>
      </c>
      <c r="B152" s="3" t="s">
        <v>43</v>
      </c>
      <c r="C152" s="3">
        <v>180</v>
      </c>
      <c r="D152" s="3">
        <v>6.39</v>
      </c>
      <c r="E152" s="3">
        <v>5.91</v>
      </c>
      <c r="F152" s="3">
        <v>39.36</v>
      </c>
      <c r="G152" s="3">
        <v>236.2</v>
      </c>
      <c r="H152" s="3">
        <v>7.0000000000000007E-2</v>
      </c>
      <c r="I152" s="3">
        <v>0.03</v>
      </c>
      <c r="J152" s="3">
        <v>22.03</v>
      </c>
      <c r="K152" s="3">
        <v>0.11</v>
      </c>
      <c r="L152" s="3">
        <v>0</v>
      </c>
      <c r="M152" s="3">
        <v>179</v>
      </c>
      <c r="N152" s="3">
        <v>64</v>
      </c>
      <c r="O152" s="3">
        <v>127</v>
      </c>
      <c r="P152" s="3">
        <v>9</v>
      </c>
      <c r="Q152" s="3">
        <v>48</v>
      </c>
      <c r="R152" s="3">
        <v>0.9</v>
      </c>
      <c r="S152" s="3">
        <v>24.92</v>
      </c>
      <c r="T152" s="3">
        <v>0.1</v>
      </c>
      <c r="U152" s="3">
        <v>14.31</v>
      </c>
    </row>
    <row r="153" spans="1:21" ht="30">
      <c r="A153" s="7" t="s">
        <v>97</v>
      </c>
      <c r="B153" s="17" t="s">
        <v>106</v>
      </c>
      <c r="C153" s="27" t="s">
        <v>118</v>
      </c>
      <c r="D153" s="3">
        <v>10.81</v>
      </c>
      <c r="E153" s="3">
        <v>10.4</v>
      </c>
      <c r="F153" s="3">
        <v>8.42</v>
      </c>
      <c r="G153" s="3">
        <v>168.9</v>
      </c>
      <c r="H153" s="3">
        <v>0</v>
      </c>
      <c r="I153" s="3">
        <v>0</v>
      </c>
      <c r="J153" s="3">
        <v>38.450000000000003</v>
      </c>
      <c r="K153" s="3">
        <v>0.01</v>
      </c>
      <c r="L153" s="3">
        <v>1.79</v>
      </c>
      <c r="M153" s="3">
        <v>3</v>
      </c>
      <c r="N153" s="3">
        <v>43</v>
      </c>
      <c r="O153" s="3">
        <v>45.75</v>
      </c>
      <c r="P153" s="3">
        <v>35.130000000000003</v>
      </c>
      <c r="Q153" s="3">
        <v>109</v>
      </c>
      <c r="R153" s="3">
        <v>1.6</v>
      </c>
      <c r="S153" s="3">
        <v>0</v>
      </c>
      <c r="T153" s="3">
        <v>0</v>
      </c>
      <c r="U153" s="3">
        <v>0</v>
      </c>
    </row>
    <row r="154" spans="1:21" ht="21" customHeight="1">
      <c r="A154" s="3" t="s">
        <v>28</v>
      </c>
      <c r="B154" s="3" t="s">
        <v>69</v>
      </c>
      <c r="C154" s="3">
        <v>200</v>
      </c>
      <c r="D154" s="3">
        <v>0.98</v>
      </c>
      <c r="E154" s="3">
        <v>0.05</v>
      </c>
      <c r="F154" s="3">
        <v>15.64</v>
      </c>
      <c r="G154" s="3">
        <v>66.900000000000006</v>
      </c>
      <c r="H154" s="3">
        <v>0.01</v>
      </c>
      <c r="I154" s="3">
        <v>0.03</v>
      </c>
      <c r="J154" s="3">
        <v>69.959999999999994</v>
      </c>
      <c r="K154" s="3">
        <v>0</v>
      </c>
      <c r="L154" s="3">
        <v>0</v>
      </c>
      <c r="M154" s="3">
        <v>3</v>
      </c>
      <c r="N154" s="3">
        <v>285</v>
      </c>
      <c r="O154" s="3">
        <v>90</v>
      </c>
      <c r="P154" s="3">
        <v>18</v>
      </c>
      <c r="Q154" s="3">
        <v>25</v>
      </c>
      <c r="R154" s="3">
        <v>0.6</v>
      </c>
      <c r="S154" s="3">
        <v>0</v>
      </c>
      <c r="T154" s="3">
        <v>0</v>
      </c>
      <c r="U154" s="3">
        <v>0</v>
      </c>
    </row>
    <row r="155" spans="1:21" ht="20.25" customHeight="1">
      <c r="A155" s="3" t="s">
        <v>30</v>
      </c>
      <c r="B155" s="3" t="s">
        <v>32</v>
      </c>
      <c r="C155" s="3">
        <v>20</v>
      </c>
      <c r="D155" s="3">
        <v>1.3</v>
      </c>
      <c r="E155" s="3">
        <v>0.2</v>
      </c>
      <c r="F155" s="3">
        <v>6.7</v>
      </c>
      <c r="G155" s="3">
        <v>34.200000000000003</v>
      </c>
      <c r="H155" s="3">
        <v>0.04</v>
      </c>
      <c r="I155" s="3">
        <v>0.02</v>
      </c>
      <c r="J155" s="3">
        <v>0</v>
      </c>
      <c r="K155" s="3">
        <v>0</v>
      </c>
      <c r="L155" s="3">
        <v>0</v>
      </c>
      <c r="M155" s="3">
        <v>122</v>
      </c>
      <c r="N155" s="3">
        <v>49</v>
      </c>
      <c r="O155" s="3">
        <v>7</v>
      </c>
      <c r="P155" s="3">
        <v>9.4</v>
      </c>
      <c r="Q155" s="3">
        <v>31.6</v>
      </c>
      <c r="R155" s="3">
        <v>0.78</v>
      </c>
      <c r="S155" s="3">
        <v>0</v>
      </c>
      <c r="T155" s="3">
        <v>6.18</v>
      </c>
      <c r="U155" s="3">
        <v>0</v>
      </c>
    </row>
    <row r="156" spans="1:21" ht="21" customHeight="1">
      <c r="A156" s="3" t="s">
        <v>30</v>
      </c>
      <c r="B156" s="3" t="s">
        <v>31</v>
      </c>
      <c r="C156" s="3">
        <v>30</v>
      </c>
      <c r="D156" s="3">
        <v>2.2999999999999998</v>
      </c>
      <c r="E156" s="3">
        <v>0.2</v>
      </c>
      <c r="F156" s="3">
        <v>14.8</v>
      </c>
      <c r="G156" s="3">
        <v>70.3</v>
      </c>
      <c r="H156" s="3">
        <v>0.03</v>
      </c>
      <c r="I156" s="3">
        <v>0.01</v>
      </c>
      <c r="J156" s="3">
        <v>0</v>
      </c>
      <c r="K156" s="3">
        <v>0</v>
      </c>
      <c r="L156" s="3">
        <v>0</v>
      </c>
      <c r="M156" s="3">
        <v>149.69999999999999</v>
      </c>
      <c r="N156" s="3">
        <v>27.9</v>
      </c>
      <c r="O156" s="3">
        <v>6</v>
      </c>
      <c r="P156" s="3">
        <v>4.2</v>
      </c>
      <c r="Q156" s="3">
        <v>19.5</v>
      </c>
      <c r="R156" s="3">
        <v>0.33</v>
      </c>
      <c r="S156" s="3">
        <v>0.96</v>
      </c>
      <c r="T156" s="3">
        <v>1.8</v>
      </c>
      <c r="U156" s="3">
        <v>4.3499999999999996</v>
      </c>
    </row>
    <row r="157" spans="1:21" ht="21" customHeight="1">
      <c r="A157" s="3"/>
      <c r="B157" s="2" t="s">
        <v>33</v>
      </c>
      <c r="C157" s="2">
        <v>595</v>
      </c>
      <c r="D157" s="2">
        <f t="shared" ref="D157:U157" si="18">SUM(D151:D156)</f>
        <v>22.580000000000002</v>
      </c>
      <c r="E157" s="2">
        <f t="shared" si="18"/>
        <v>19.459999999999997</v>
      </c>
      <c r="F157" s="2">
        <f t="shared" si="18"/>
        <v>89.52000000000001</v>
      </c>
      <c r="G157" s="2">
        <f>SUM(G151:G156)</f>
        <v>622.1</v>
      </c>
      <c r="H157" s="2">
        <f t="shared" si="18"/>
        <v>0.16</v>
      </c>
      <c r="I157" s="2">
        <f t="shared" si="18"/>
        <v>0.11</v>
      </c>
      <c r="J157" s="2">
        <f t="shared" si="18"/>
        <v>131.12</v>
      </c>
      <c r="K157" s="2">
        <f t="shared" si="18"/>
        <v>0.12</v>
      </c>
      <c r="L157" s="2">
        <f t="shared" si="18"/>
        <v>4.07</v>
      </c>
      <c r="M157" s="2">
        <f t="shared" si="18"/>
        <v>535.47</v>
      </c>
      <c r="N157" s="2">
        <f t="shared" si="18"/>
        <v>605.16999999999996</v>
      </c>
      <c r="O157" s="2">
        <f t="shared" si="18"/>
        <v>294.96000000000004</v>
      </c>
      <c r="P157" s="2">
        <f t="shared" si="18"/>
        <v>86.68</v>
      </c>
      <c r="Q157" s="2">
        <f t="shared" si="18"/>
        <v>254.60999999999999</v>
      </c>
      <c r="R157" s="2">
        <f t="shared" si="18"/>
        <v>4.91</v>
      </c>
      <c r="S157" s="2">
        <f t="shared" si="18"/>
        <v>37.870000000000005</v>
      </c>
      <c r="T157" s="2">
        <f t="shared" si="18"/>
        <v>8.43</v>
      </c>
      <c r="U157" s="2">
        <f t="shared" si="18"/>
        <v>30.060000000000002</v>
      </c>
    </row>
    <row r="158" spans="1:21" ht="21" customHeight="1">
      <c r="A158" s="3"/>
      <c r="B158" s="5" t="s">
        <v>34</v>
      </c>
      <c r="C158" s="5">
        <f>C157</f>
        <v>595</v>
      </c>
      <c r="D158" s="5">
        <f t="shared" ref="D158:U158" si="19">D157</f>
        <v>22.580000000000002</v>
      </c>
      <c r="E158" s="5">
        <f t="shared" si="19"/>
        <v>19.459999999999997</v>
      </c>
      <c r="F158" s="5">
        <f t="shared" si="19"/>
        <v>89.52000000000001</v>
      </c>
      <c r="G158" s="5">
        <f t="shared" si="19"/>
        <v>622.1</v>
      </c>
      <c r="H158" s="5">
        <f t="shared" si="19"/>
        <v>0.16</v>
      </c>
      <c r="I158" s="5">
        <f t="shared" si="19"/>
        <v>0.11</v>
      </c>
      <c r="J158" s="5">
        <f t="shared" si="19"/>
        <v>131.12</v>
      </c>
      <c r="K158" s="5">
        <f t="shared" si="19"/>
        <v>0.12</v>
      </c>
      <c r="L158" s="5">
        <f t="shared" si="19"/>
        <v>4.07</v>
      </c>
      <c r="M158" s="5">
        <f t="shared" si="19"/>
        <v>535.47</v>
      </c>
      <c r="N158" s="5">
        <f t="shared" si="19"/>
        <v>605.16999999999996</v>
      </c>
      <c r="O158" s="5">
        <f t="shared" si="19"/>
        <v>294.96000000000004</v>
      </c>
      <c r="P158" s="5">
        <f t="shared" si="19"/>
        <v>86.68</v>
      </c>
      <c r="Q158" s="5">
        <f t="shared" si="19"/>
        <v>254.60999999999999</v>
      </c>
      <c r="R158" s="5">
        <f t="shared" si="19"/>
        <v>4.91</v>
      </c>
      <c r="S158" s="5">
        <f t="shared" si="19"/>
        <v>37.870000000000005</v>
      </c>
      <c r="T158" s="5">
        <f t="shared" si="19"/>
        <v>8.43</v>
      </c>
      <c r="U158" s="5">
        <f t="shared" si="19"/>
        <v>30.060000000000002</v>
      </c>
    </row>
    <row r="159" spans="1:21" ht="21" customHeight="1">
      <c r="A159" s="11"/>
      <c r="B159" s="12"/>
      <c r="C159" s="12"/>
      <c r="D159" s="12"/>
      <c r="E159" s="12"/>
      <c r="F159" s="12"/>
      <c r="G159" s="12"/>
      <c r="H159" s="12"/>
      <c r="I159" s="12"/>
      <c r="J159" s="12"/>
      <c r="K159" s="12"/>
      <c r="L159" s="12"/>
      <c r="M159" s="12"/>
      <c r="N159" s="12"/>
      <c r="O159" s="12"/>
      <c r="P159" s="12"/>
      <c r="Q159" s="12"/>
      <c r="R159" s="12"/>
      <c r="S159" s="12"/>
      <c r="T159" s="16"/>
      <c r="U159" s="16"/>
    </row>
    <row r="160" spans="1:21" ht="21" customHeight="1"/>
    <row r="161" spans="1:21">
      <c r="A161" s="10"/>
      <c r="B161" s="10"/>
      <c r="C161" s="10"/>
      <c r="D161" s="39" t="s">
        <v>93</v>
      </c>
      <c r="E161" s="39"/>
      <c r="F161" s="39"/>
      <c r="G161" s="39"/>
      <c r="H161" s="39"/>
      <c r="I161" s="39"/>
      <c r="J161" s="39"/>
      <c r="K161" s="39"/>
      <c r="L161" s="39"/>
      <c r="M161" s="39"/>
      <c r="N161" s="39"/>
      <c r="O161" s="39"/>
      <c r="P161" s="10"/>
      <c r="Q161" s="10"/>
      <c r="R161" s="10"/>
      <c r="S161" s="10"/>
      <c r="T161" s="10"/>
      <c r="U161" s="10"/>
    </row>
    <row r="162" spans="1:21">
      <c r="A162" s="38"/>
      <c r="B162" s="38"/>
      <c r="C162" s="38"/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38"/>
      <c r="O162" s="38"/>
      <c r="P162" s="38"/>
      <c r="Q162" s="38"/>
      <c r="R162" s="38"/>
      <c r="S162" s="38"/>
      <c r="T162" s="10"/>
      <c r="U162" s="10"/>
    </row>
    <row r="163" spans="1:21" ht="15.75">
      <c r="A163" s="10"/>
      <c r="B163" s="40" t="s">
        <v>87</v>
      </c>
      <c r="C163" s="35" t="s">
        <v>86</v>
      </c>
      <c r="D163" s="35"/>
      <c r="E163" s="35"/>
      <c r="F163" s="41" t="s">
        <v>5</v>
      </c>
      <c r="G163" s="43" t="s">
        <v>83</v>
      </c>
      <c r="H163" s="43"/>
      <c r="I163" s="43"/>
      <c r="J163" s="43"/>
      <c r="K163" s="43"/>
      <c r="L163" s="43" t="s">
        <v>84</v>
      </c>
      <c r="M163" s="43"/>
      <c r="N163" s="43"/>
      <c r="O163" s="43"/>
      <c r="P163" s="43"/>
      <c r="Q163" s="43"/>
      <c r="R163" s="43"/>
      <c r="S163" s="43"/>
      <c r="T163" s="43"/>
      <c r="U163" s="10"/>
    </row>
    <row r="164" spans="1:21" ht="30">
      <c r="A164" s="10"/>
      <c r="B164" s="40"/>
      <c r="C164" s="21" t="s">
        <v>2</v>
      </c>
      <c r="D164" s="20" t="s">
        <v>3</v>
      </c>
      <c r="E164" s="20" t="s">
        <v>4</v>
      </c>
      <c r="F164" s="42"/>
      <c r="G164" s="29" t="s">
        <v>6</v>
      </c>
      <c r="H164" s="29" t="s">
        <v>7</v>
      </c>
      <c r="I164" s="29" t="s">
        <v>8</v>
      </c>
      <c r="J164" s="29" t="s">
        <v>9</v>
      </c>
      <c r="K164" s="29" t="s">
        <v>10</v>
      </c>
      <c r="L164" s="29" t="s">
        <v>11</v>
      </c>
      <c r="M164" s="29" t="s">
        <v>12</v>
      </c>
      <c r="N164" s="29" t="s">
        <v>13</v>
      </c>
      <c r="O164" s="29" t="s">
        <v>14</v>
      </c>
      <c r="P164" s="29" t="s">
        <v>15</v>
      </c>
      <c r="Q164" s="29" t="s">
        <v>16</v>
      </c>
      <c r="R164" s="29" t="s">
        <v>17</v>
      </c>
      <c r="S164" s="29" t="s">
        <v>18</v>
      </c>
      <c r="T164" s="29" t="s">
        <v>19</v>
      </c>
      <c r="U164" s="10"/>
    </row>
    <row r="165" spans="1:21">
      <c r="B165" s="40"/>
      <c r="C165" s="29" t="s">
        <v>20</v>
      </c>
      <c r="D165" s="29" t="s">
        <v>20</v>
      </c>
      <c r="E165" s="29" t="s">
        <v>20</v>
      </c>
      <c r="F165" s="30" t="s">
        <v>21</v>
      </c>
      <c r="G165" s="29" t="s">
        <v>22</v>
      </c>
      <c r="H165" s="29" t="s">
        <v>22</v>
      </c>
      <c r="I165" s="29" t="s">
        <v>23</v>
      </c>
      <c r="J165" s="29" t="s">
        <v>24</v>
      </c>
      <c r="K165" s="29" t="s">
        <v>22</v>
      </c>
      <c r="L165" s="29" t="s">
        <v>22</v>
      </c>
      <c r="M165" s="29" t="s">
        <v>22</v>
      </c>
      <c r="N165" s="29" t="s">
        <v>22</v>
      </c>
      <c r="O165" s="29" t="s">
        <v>22</v>
      </c>
      <c r="P165" s="29" t="s">
        <v>22</v>
      </c>
      <c r="Q165" s="29" t="s">
        <v>22</v>
      </c>
      <c r="R165" s="29" t="s">
        <v>24</v>
      </c>
      <c r="S165" s="29" t="s">
        <v>24</v>
      </c>
      <c r="T165" s="29" t="s">
        <v>24</v>
      </c>
    </row>
    <row r="166" spans="1:21">
      <c r="B166" s="7" t="s">
        <v>88</v>
      </c>
      <c r="C166" s="24">
        <f t="shared" ref="C166:T166" si="20">D21+D36+D52+D67+D81+D97+D112+D128+D143+D158</f>
        <v>263.31</v>
      </c>
      <c r="D166" s="24">
        <f t="shared" si="20"/>
        <v>240.87</v>
      </c>
      <c r="E166" s="24">
        <f t="shared" si="20"/>
        <v>851.45</v>
      </c>
      <c r="F166" s="24">
        <f t="shared" si="20"/>
        <v>6610.65</v>
      </c>
      <c r="G166" s="24">
        <f t="shared" si="20"/>
        <v>2.5800000000000005</v>
      </c>
      <c r="H166" s="24">
        <f t="shared" si="20"/>
        <v>2.4699999999999998</v>
      </c>
      <c r="I166" s="24">
        <f t="shared" si="20"/>
        <v>1510.9299999999998</v>
      </c>
      <c r="J166" s="24">
        <f t="shared" si="20"/>
        <v>1.42</v>
      </c>
      <c r="K166" s="24">
        <f t="shared" si="20"/>
        <v>206.29999999999998</v>
      </c>
      <c r="L166" s="24">
        <f t="shared" si="20"/>
        <v>6517.17</v>
      </c>
      <c r="M166" s="24">
        <f t="shared" si="20"/>
        <v>8487.6999999999989</v>
      </c>
      <c r="N166" s="24">
        <f t="shared" si="20"/>
        <v>2689.73</v>
      </c>
      <c r="O166" s="24">
        <f t="shared" si="20"/>
        <v>1364.6500000000003</v>
      </c>
      <c r="P166" s="24">
        <f t="shared" si="20"/>
        <v>4002.9700000000003</v>
      </c>
      <c r="Q166" s="24">
        <f t="shared" si="20"/>
        <v>63.61</v>
      </c>
      <c r="R166" s="24">
        <f t="shared" si="20"/>
        <v>655.22399999999993</v>
      </c>
      <c r="S166" s="24">
        <f t="shared" si="20"/>
        <v>177.03000000000003</v>
      </c>
      <c r="T166" s="24">
        <f t="shared" si="20"/>
        <v>1532.9899999999998</v>
      </c>
      <c r="U166" s="32"/>
    </row>
    <row r="167" spans="1:21">
      <c r="B167" s="7" t="s">
        <v>89</v>
      </c>
      <c r="C167" s="25">
        <f>C166/10</f>
        <v>26.331</v>
      </c>
      <c r="D167" s="25">
        <f t="shared" ref="D167:T167" si="21">D166/10</f>
        <v>24.087</v>
      </c>
      <c r="E167" s="25">
        <f t="shared" si="21"/>
        <v>85.14500000000001</v>
      </c>
      <c r="F167" s="25">
        <f t="shared" si="21"/>
        <v>661.06499999999994</v>
      </c>
      <c r="G167" s="25">
        <f t="shared" si="21"/>
        <v>0.25800000000000006</v>
      </c>
      <c r="H167" s="25">
        <f t="shared" si="21"/>
        <v>0.24699999999999997</v>
      </c>
      <c r="I167" s="25">
        <f t="shared" si="21"/>
        <v>151.09299999999999</v>
      </c>
      <c r="J167" s="25">
        <f t="shared" si="21"/>
        <v>0.14199999999999999</v>
      </c>
      <c r="K167" s="25">
        <f t="shared" si="21"/>
        <v>20.63</v>
      </c>
      <c r="L167" s="25">
        <f t="shared" si="21"/>
        <v>651.71699999999998</v>
      </c>
      <c r="M167" s="25">
        <f t="shared" si="21"/>
        <v>848.76999999999987</v>
      </c>
      <c r="N167" s="25">
        <f t="shared" si="21"/>
        <v>268.97300000000001</v>
      </c>
      <c r="O167" s="25">
        <f t="shared" si="21"/>
        <v>136.46500000000003</v>
      </c>
      <c r="P167" s="25">
        <f t="shared" si="21"/>
        <v>400.29700000000003</v>
      </c>
      <c r="Q167" s="25">
        <f t="shared" si="21"/>
        <v>6.3609999999999998</v>
      </c>
      <c r="R167" s="25">
        <f t="shared" si="21"/>
        <v>65.52239999999999</v>
      </c>
      <c r="S167" s="25">
        <f t="shared" si="21"/>
        <v>17.703000000000003</v>
      </c>
      <c r="T167" s="25">
        <f t="shared" si="21"/>
        <v>153.29899999999998</v>
      </c>
      <c r="U167" s="32"/>
    </row>
    <row r="168" spans="1:21" ht="44.25" customHeight="1">
      <c r="B168" s="17" t="s">
        <v>90</v>
      </c>
      <c r="C168" s="26">
        <v>15.69</v>
      </c>
      <c r="D168" s="26">
        <f>D166*9/F166*100</f>
        <v>32.79299312473055</v>
      </c>
      <c r="E168" s="26">
        <f>E166*4*100/F166</f>
        <v>51.519895925514135</v>
      </c>
      <c r="F168" s="28"/>
      <c r="G168" s="32"/>
      <c r="H168" s="32"/>
      <c r="I168" s="32"/>
      <c r="J168" s="32"/>
      <c r="K168" s="32"/>
      <c r="L168" s="32"/>
      <c r="M168" s="32"/>
      <c r="N168" s="32"/>
      <c r="O168" s="32"/>
      <c r="P168" s="32"/>
      <c r="Q168" s="32"/>
      <c r="R168" s="32"/>
      <c r="S168" s="32"/>
      <c r="T168" s="32"/>
      <c r="U168" s="32"/>
    </row>
    <row r="169" spans="1:21" ht="18.75" customHeight="1"/>
    <row r="170" spans="1:21">
      <c r="C170" s="34" t="s">
        <v>91</v>
      </c>
      <c r="D170" s="34"/>
      <c r="E170" s="34"/>
      <c r="F170" s="34"/>
      <c r="G170" s="34"/>
      <c r="H170" s="34"/>
      <c r="I170" s="34"/>
      <c r="J170" s="34"/>
      <c r="K170" s="34"/>
      <c r="L170" s="34"/>
      <c r="M170" s="34"/>
      <c r="N170" s="34"/>
      <c r="O170" s="34"/>
      <c r="P170" s="34"/>
      <c r="Q170" s="34"/>
      <c r="R170" s="34"/>
      <c r="S170" s="34"/>
      <c r="T170" s="34"/>
    </row>
    <row r="172" spans="1:21">
      <c r="B172" s="2" t="s">
        <v>92</v>
      </c>
      <c r="C172" s="35" t="s">
        <v>95</v>
      </c>
      <c r="D172" s="35"/>
    </row>
    <row r="173" spans="1:21">
      <c r="B173" s="33" t="s">
        <v>101</v>
      </c>
      <c r="C173" s="36">
        <f>(C158+C143+C128+C112+C97+C81+C67+C52+C36+C21)/10</f>
        <v>608.4</v>
      </c>
      <c r="D173" s="36"/>
    </row>
    <row r="174" spans="1:21" ht="19.5" customHeight="1"/>
    <row r="175" spans="1:21" ht="18.75" customHeight="1">
      <c r="B175" s="37" t="s">
        <v>94</v>
      </c>
      <c r="C175" s="38"/>
      <c r="D175" s="38"/>
      <c r="E175" s="38"/>
      <c r="F175" s="38"/>
      <c r="G175" s="38"/>
      <c r="H175" s="38"/>
      <c r="I175" s="38"/>
      <c r="J175" s="38"/>
    </row>
  </sheetData>
  <sheetProtection formatCells="0" formatColumns="0" formatRows="0" insertColumns="0" insertRows="0" insertHyperlinks="0" deleteColumns="0" deleteRows="0" sort="0" autoFilter="0" pivotTables="0"/>
  <mergeCells count="98">
    <mergeCell ref="A1:B1"/>
    <mergeCell ref="O1:U1"/>
    <mergeCell ref="A2:G2"/>
    <mergeCell ref="O2:U2"/>
    <mergeCell ref="A3:G3"/>
    <mergeCell ref="O3:U3"/>
    <mergeCell ref="A6:U6"/>
    <mergeCell ref="A8:U8"/>
    <mergeCell ref="A9:A10"/>
    <mergeCell ref="B9:B10"/>
    <mergeCell ref="C9:C10"/>
    <mergeCell ref="D9:F9"/>
    <mergeCell ref="G9:G10"/>
    <mergeCell ref="H9:L9"/>
    <mergeCell ref="M9:U9"/>
    <mergeCell ref="A23:U23"/>
    <mergeCell ref="A24:A25"/>
    <mergeCell ref="B24:B25"/>
    <mergeCell ref="C24:C25"/>
    <mergeCell ref="D24:F24"/>
    <mergeCell ref="G24:G25"/>
    <mergeCell ref="H24:L24"/>
    <mergeCell ref="M24:U24"/>
    <mergeCell ref="A38:U38"/>
    <mergeCell ref="A39:A40"/>
    <mergeCell ref="B39:B40"/>
    <mergeCell ref="C39:C40"/>
    <mergeCell ref="D39:F39"/>
    <mergeCell ref="G39:G40"/>
    <mergeCell ref="H39:L39"/>
    <mergeCell ref="M39:U39"/>
    <mergeCell ref="A54:U54"/>
    <mergeCell ref="A55:A56"/>
    <mergeCell ref="B55:B56"/>
    <mergeCell ref="C55:C56"/>
    <mergeCell ref="D55:F55"/>
    <mergeCell ref="G55:G56"/>
    <mergeCell ref="H55:L55"/>
    <mergeCell ref="M55:U55"/>
    <mergeCell ref="A69:U69"/>
    <mergeCell ref="A70:A71"/>
    <mergeCell ref="B70:B71"/>
    <mergeCell ref="C70:C71"/>
    <mergeCell ref="D70:F70"/>
    <mergeCell ref="G70:G71"/>
    <mergeCell ref="H70:L70"/>
    <mergeCell ref="M70:U70"/>
    <mergeCell ref="A84:U84"/>
    <mergeCell ref="A85:A86"/>
    <mergeCell ref="B85:B86"/>
    <mergeCell ref="C85:C86"/>
    <mergeCell ref="D85:F85"/>
    <mergeCell ref="G85:G86"/>
    <mergeCell ref="H85:L85"/>
    <mergeCell ref="M85:U85"/>
    <mergeCell ref="A99:U99"/>
    <mergeCell ref="A100:A101"/>
    <mergeCell ref="B100:B101"/>
    <mergeCell ref="C100:C101"/>
    <mergeCell ref="D100:F100"/>
    <mergeCell ref="G100:G101"/>
    <mergeCell ref="H100:L100"/>
    <mergeCell ref="M100:U100"/>
    <mergeCell ref="A114:U114"/>
    <mergeCell ref="A115:A116"/>
    <mergeCell ref="B115:B116"/>
    <mergeCell ref="C115:C116"/>
    <mergeCell ref="D115:F115"/>
    <mergeCell ref="G115:G116"/>
    <mergeCell ref="H115:L115"/>
    <mergeCell ref="M115:U115"/>
    <mergeCell ref="A130:U130"/>
    <mergeCell ref="A131:A132"/>
    <mergeCell ref="B131:B132"/>
    <mergeCell ref="C131:C132"/>
    <mergeCell ref="D131:F131"/>
    <mergeCell ref="G131:G132"/>
    <mergeCell ref="H131:L131"/>
    <mergeCell ref="M131:U131"/>
    <mergeCell ref="A145:U145"/>
    <mergeCell ref="A146:A147"/>
    <mergeCell ref="B146:B147"/>
    <mergeCell ref="C146:C147"/>
    <mergeCell ref="D146:F146"/>
    <mergeCell ref="G146:G147"/>
    <mergeCell ref="H146:L146"/>
    <mergeCell ref="M146:U146"/>
    <mergeCell ref="C170:T170"/>
    <mergeCell ref="C172:D172"/>
    <mergeCell ref="C173:D173"/>
    <mergeCell ref="B175:J175"/>
    <mergeCell ref="D161:O161"/>
    <mergeCell ref="A162:S162"/>
    <mergeCell ref="B163:B165"/>
    <mergeCell ref="C163:E163"/>
    <mergeCell ref="F163:F164"/>
    <mergeCell ref="G163:K163"/>
    <mergeCell ref="L163:T163"/>
  </mergeCells>
  <pageMargins left="0.70866141732283472" right="0.70866141732283472" top="0.74803149606299213" bottom="0.74803149606299213" header="0.31496062992125984" footer="0.31496062992125984"/>
  <pageSetup scale="69" orientation="landscape" r:id="rId1"/>
  <headerFooter>
    <oddFooter>&amp;R&amp;12&amp;P</oddFooter>
  </headerFooter>
  <rowBreaks count="9" manualBreakCount="9">
    <brk id="22" max="20" man="1"/>
    <brk id="37" max="20" man="1"/>
    <brk id="53" max="20" man="1"/>
    <brk id="68" max="20" man="1"/>
    <brk id="83" max="20" man="1"/>
    <brk id="98" max="20" man="1"/>
    <brk id="113" max="20" man="1"/>
    <brk id="129" max="20" man="1"/>
    <brk id="144" max="20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11-18 лет</vt:lpstr>
      <vt:lpstr>'11-18 лет'!Область_печати</vt:lpstr>
    </vt:vector>
  </TitlesOfParts>
  <Manager/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MAXIM</cp:lastModifiedBy>
  <cp:lastPrinted>2022-02-16T08:08:47Z</cp:lastPrinted>
  <dcterms:created xsi:type="dcterms:W3CDTF">2021-09-10T05:35:55Z</dcterms:created>
  <dcterms:modified xsi:type="dcterms:W3CDTF">2022-02-16T09:18:59Z</dcterms:modified>
  <cp:category/>
</cp:coreProperties>
</file>